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</sheets>
  <definedNames>
    <definedName name="_xlnm.Print_Area" localSheetId="0">'школы'!$A$1:$J$98</definedName>
  </definedNames>
  <calcPr fullCalcOnLoad="1" refMode="R1C1"/>
</workbook>
</file>

<file path=xl/sharedStrings.xml><?xml version="1.0" encoding="utf-8"?>
<sst xmlns="http://schemas.openxmlformats.org/spreadsheetml/2006/main" count="134" uniqueCount="103">
  <si>
    <t>в том числе:</t>
  </si>
  <si>
    <t>Транспортные услуги</t>
  </si>
  <si>
    <t>Прочие расходы</t>
  </si>
  <si>
    <t xml:space="preserve">Наименование показателя 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</si>
  <si>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</si>
  <si>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</si>
  <si>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</si>
  <si>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</si>
  <si>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</si>
  <si>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</si>
  <si>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</si>
  <si>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</si>
  <si>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</si>
  <si>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</si>
  <si>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</si>
  <si>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</si>
  <si>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</si>
  <si>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</si>
  <si>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</si>
  <si>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-Прочие</t>
  </si>
  <si>
    <t xml:space="preserve">Увеличение стоимости материальных запасов </t>
  </si>
  <si>
    <t>340/000</t>
  </si>
  <si>
    <t>Прочие расходы, всего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</si>
  <si>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</si>
  <si>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</si>
  <si>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</si>
  <si>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</si>
  <si>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</si>
  <si>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</si>
  <si>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</si>
  <si>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</si>
  <si>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</si>
  <si>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</si>
  <si>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</si>
  <si>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</si>
  <si>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</si>
  <si>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Выплаты на выполнение муниципального задания</t>
  </si>
  <si>
    <t>340</t>
  </si>
  <si>
    <t>Коммунальные услуги, всего</t>
  </si>
  <si>
    <t xml:space="preserve">Налог на имущество </t>
  </si>
  <si>
    <t xml:space="preserve">Оплата труда </t>
  </si>
  <si>
    <t>310 /313</t>
  </si>
  <si>
    <t>                                     (подпись)          (расшифровка подписи)</t>
  </si>
  <si>
    <t>2.1 Предоставление субсидий бюджетным, автономным учреждениям и иным некоммерческим организациям</t>
  </si>
  <si>
    <t>2.2 Предоставление субсидий бюджетным,автономным учреждениям и иным некоммерческим организациям</t>
  </si>
  <si>
    <t>226</t>
  </si>
  <si>
    <t>Муниципальная программа "Развитие транспортной системы Уренского муниципального района "</t>
  </si>
  <si>
    <t>Совершенствование организации движения транспорта и пешеходов</t>
  </si>
  <si>
    <t>Муниципальная программа "Развитие образования Уренского муниципального района" подпрограмма "Развитие общего образования"</t>
  </si>
  <si>
    <t xml:space="preserve"> Предоставление субсидий бюджетным,автономным учреждениям и иным некоммерческим организациям</t>
  </si>
  <si>
    <t>Выплаты :</t>
  </si>
  <si>
    <t>2.3 Муниципальная программа "Развитие транспортной системы Уренского муниципального района "</t>
  </si>
  <si>
    <t xml:space="preserve">Обеспечение  отдыха и оздоровление детей            Уренского муниципального района в организациях, осуществляющих отдых и оздоровление </t>
  </si>
  <si>
    <t xml:space="preserve">2.4 Обеспечение  отдыха и оздоровление детей            Уренского муниципального района в организациях, осуществляющих отдых и оздоровление </t>
  </si>
  <si>
    <t>Повышение требований к подготовке водителей на получение права на управление транспортными средствами</t>
  </si>
  <si>
    <t>                                        (подпись)        (расшифровка подписи)</t>
  </si>
  <si>
    <t xml:space="preserve">                                         (подпись)       (расшифровка подписи)</t>
  </si>
  <si>
    <t xml:space="preserve">Исполнитель       ______________              Т.В.Ремезова                </t>
  </si>
  <si>
    <t>Остаток по внебюджетной деятельности, всего</t>
  </si>
  <si>
    <t>Остаток по внебюджетной деятельности , всего</t>
  </si>
  <si>
    <t>Остаток</t>
  </si>
  <si>
    <t>Увеличение стоимости материальных запасов -Продукты</t>
  </si>
  <si>
    <t xml:space="preserve">07020120322590  </t>
  </si>
  <si>
    <t xml:space="preserve">07020120322590 </t>
  </si>
  <si>
    <t>0702 0120000000  130</t>
  </si>
  <si>
    <t>0702 0120173070  130</t>
  </si>
  <si>
    <t>0702 0120322590  130</t>
  </si>
  <si>
    <t>07020000000000  130</t>
  </si>
  <si>
    <t>0707 0150145000  130</t>
  </si>
  <si>
    <t>0702 1210427140  130</t>
  </si>
  <si>
    <t xml:space="preserve">0702 1210527150  130 </t>
  </si>
  <si>
    <t xml:space="preserve">0702 0120322590 </t>
  </si>
  <si>
    <t xml:space="preserve">0707 0150145000  </t>
  </si>
  <si>
    <t xml:space="preserve">0702 0100000000  </t>
  </si>
  <si>
    <t xml:space="preserve">0702 0120173070 </t>
  </si>
  <si>
    <t xml:space="preserve">0702 0120322590  </t>
  </si>
  <si>
    <t xml:space="preserve">0702 12000000000  </t>
  </si>
  <si>
    <t xml:space="preserve">0702 1210427140  </t>
  </si>
  <si>
    <t xml:space="preserve">0702 1210527150  </t>
  </si>
  <si>
    <r>
      <t xml:space="preserve">Планируемый остаток средств на начало планируемого года, всего: </t>
    </r>
    <r>
      <rPr>
        <b/>
        <i/>
        <sz val="9"/>
        <rFont val="Times New Roman"/>
        <family val="1"/>
      </rPr>
      <t>(киф2+киф4)</t>
    </r>
  </si>
  <si>
    <r>
      <t xml:space="preserve">Поступления, всего: </t>
    </r>
    <r>
      <rPr>
        <i/>
        <sz val="9"/>
        <rFont val="Times New Roman"/>
        <family val="1"/>
      </rPr>
      <t>(киф2+киф4)</t>
    </r>
  </si>
  <si>
    <t xml:space="preserve">                                                                                            Предоставление субсидий бюджетным, автономным учреждениям и иным некоммерческим организациям</t>
  </si>
  <si>
    <t>Кассов.</t>
  </si>
  <si>
    <t>испол.</t>
  </si>
  <si>
    <t>%</t>
  </si>
  <si>
    <t>вып</t>
  </si>
  <si>
    <t>Факт.</t>
  </si>
  <si>
    <t>% вып.</t>
  </si>
  <si>
    <t>Налог на негатив. воздействие на окр. среду</t>
  </si>
  <si>
    <t>Увеличение ст-ти  материальных запасов, всего</t>
  </si>
  <si>
    <t xml:space="preserve">Бухгалтер                                                   Т.В.Ремезова______  </t>
  </si>
  <si>
    <r>
      <t>Субсидия на иные цели</t>
    </r>
    <r>
      <rPr>
        <sz val="10"/>
        <rFont val="Times New Roman"/>
        <family val="1"/>
      </rPr>
      <t>(организация временного трудоустройства несовершеннолетних граждан за счет средств районного бюджета)</t>
    </r>
  </si>
  <si>
    <t xml:space="preserve">0702 0620129120  180 </t>
  </si>
  <si>
    <t>Прочие безвозмездные поступления</t>
  </si>
  <si>
    <t>30399050050000 180</t>
  </si>
  <si>
    <t>342</t>
  </si>
  <si>
    <t xml:space="preserve">0702 0620129120  </t>
  </si>
  <si>
    <t>Прочие работы,услуги</t>
  </si>
  <si>
    <t xml:space="preserve">Руководитель                    ____________О.А.Веникова </t>
  </si>
  <si>
    <r>
      <t xml:space="preserve">Выплаты, всего: </t>
    </r>
    <r>
      <rPr>
        <i/>
        <sz val="9"/>
        <rFont val="Times New Roman"/>
        <family val="1"/>
      </rPr>
      <t>(киф2+киф4+киф5)</t>
    </r>
  </si>
  <si>
    <t>КВР</t>
  </si>
  <si>
    <t>назнач.</t>
  </si>
  <si>
    <t>1 кв. 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</si>
</sst>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2" fillId="0" borderId="10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horizontal="center" vertical="justify" wrapText="1"/>
    </xf>
    <xf numFmtId="49" fontId="24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left" vertical="justify" wrapText="1"/>
    </xf>
    <xf numFmtId="0" fontId="22" fillId="0" borderId="11" xfId="0" applyFont="1" applyBorder="1" applyAlignment="1">
      <alignment horizontal="center" vertical="justify" wrapText="1"/>
    </xf>
    <xf numFmtId="0" fontId="24" fillId="0" borderId="10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3" fontId="22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left" vertical="justify" wrapText="1"/>
    </xf>
    <xf numFmtId="0" fontId="24" fillId="0" borderId="11" xfId="0" applyFont="1" applyBorder="1" applyAlignment="1">
      <alignment horizontal="center" vertical="justify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 wrapText="1"/>
    </xf>
    <xf numFmtId="2" fontId="24" fillId="24" borderId="10" xfId="0" applyNumberFormat="1" applyFont="1" applyFill="1" applyBorder="1" applyAlignment="1">
      <alignment horizontal="center" wrapText="1"/>
    </xf>
    <xf numFmtId="2" fontId="22" fillId="24" borderId="10" xfId="0" applyNumberFormat="1" applyFont="1" applyFill="1" applyBorder="1" applyAlignment="1">
      <alignment horizontal="center" wrapText="1"/>
    </xf>
    <xf numFmtId="2" fontId="22" fillId="25" borderId="11" xfId="0" applyNumberFormat="1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wrapText="1"/>
    </xf>
    <xf numFmtId="2" fontId="22" fillId="25" borderId="10" xfId="0" applyNumberFormat="1" applyFont="1" applyFill="1" applyBorder="1" applyAlignment="1">
      <alignment horizontal="center" wrapText="1"/>
    </xf>
    <xf numFmtId="2" fontId="24" fillId="25" borderId="10" xfId="0" applyNumberFormat="1" applyFont="1" applyFill="1" applyBorder="1" applyAlignment="1">
      <alignment horizontal="center" wrapText="1"/>
    </xf>
    <xf numFmtId="2" fontId="22" fillId="15" borderId="10" xfId="0" applyNumberFormat="1" applyFont="1" applyFill="1" applyBorder="1" applyAlignment="1">
      <alignment horizontal="center" wrapText="1"/>
    </xf>
    <xf numFmtId="2" fontId="22" fillId="15" borderId="11" xfId="0" applyNumberFormat="1" applyFont="1" applyFill="1" applyBorder="1" applyAlignment="1">
      <alignment horizontal="center" wrapText="1"/>
    </xf>
    <xf numFmtId="2" fontId="24" fillId="15" borderId="10" xfId="0" applyNumberFormat="1" applyFont="1" applyFill="1" applyBorder="1" applyAlignment="1">
      <alignment horizontal="center" wrapText="1"/>
    </xf>
    <xf numFmtId="2" fontId="22" fillId="10" borderId="10" xfId="0" applyNumberFormat="1" applyFont="1" applyFill="1" applyBorder="1" applyAlignment="1">
      <alignment horizontal="center" wrapText="1"/>
    </xf>
    <xf numFmtId="2" fontId="22" fillId="10" borderId="11" xfId="0" applyNumberFormat="1" applyFont="1" applyFill="1" applyBorder="1" applyAlignment="1">
      <alignment horizontal="center" wrapText="1"/>
    </xf>
    <xf numFmtId="2" fontId="22" fillId="19" borderId="10" xfId="0" applyNumberFormat="1" applyFont="1" applyFill="1" applyBorder="1" applyAlignment="1">
      <alignment horizontal="center" wrapText="1"/>
    </xf>
    <xf numFmtId="2" fontId="22" fillId="19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2" fontId="22" fillId="0" borderId="10" xfId="0" applyNumberFormat="1" applyFont="1" applyFill="1" applyBorder="1" applyAlignment="1">
      <alignment horizontal="center" wrapText="1"/>
    </xf>
    <xf numFmtId="0" fontId="27" fillId="24" borderId="0" xfId="0" applyFont="1" applyFill="1" applyAlignment="1">
      <alignment/>
    </xf>
    <xf numFmtId="2" fontId="22" fillId="26" borderId="10" xfId="0" applyNumberFormat="1" applyFont="1" applyFill="1" applyBorder="1" applyAlignment="1">
      <alignment horizontal="center" wrapText="1"/>
    </xf>
    <xf numFmtId="2" fontId="22" fillId="26" borderId="11" xfId="0" applyNumberFormat="1" applyFont="1" applyFill="1" applyBorder="1" applyAlignment="1">
      <alignment horizontal="center" wrapText="1"/>
    </xf>
    <xf numFmtId="2" fontId="24" fillId="26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12"/>
  <sheetViews>
    <sheetView tabSelected="1" zoomScalePageLayoutView="0" workbookViewId="0" topLeftCell="A1">
      <selection activeCell="E68" sqref="E68"/>
    </sheetView>
  </sheetViews>
  <sheetFormatPr defaultColWidth="9.140625" defaultRowHeight="12.75"/>
  <cols>
    <col min="1" max="1" width="45.57421875" style="0" customWidth="1"/>
    <col min="2" max="2" width="6.140625" style="0" customWidth="1"/>
    <col min="3" max="3" width="4.421875" style="0" customWidth="1"/>
    <col min="4" max="4" width="10.140625" style="0" customWidth="1"/>
    <col min="5" max="6" width="11.421875" style="0" customWidth="1"/>
    <col min="7" max="7" width="11.00390625" style="0" customWidth="1"/>
    <col min="8" max="8" width="6.140625" style="0" customWidth="1"/>
    <col min="9" max="9" width="12.140625" style="0" customWidth="1"/>
    <col min="10" max="10" width="6.421875" style="0" customWidth="1"/>
  </cols>
  <sheetData>
    <row r="1" ht="0.75" customHeight="1"/>
    <row r="2" ht="21" customHeight="1" hidden="1"/>
    <row r="3" ht="21" customHeight="1" hidden="1"/>
    <row r="4" ht="12.75">
      <c r="J4" s="7"/>
    </row>
    <row r="5" spans="1:10" ht="20.25" customHeight="1">
      <c r="A5" s="67" t="s">
        <v>4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39" customHeight="1">
      <c r="A6" s="68" t="s">
        <v>3</v>
      </c>
      <c r="B6" s="37" t="s">
        <v>23</v>
      </c>
      <c r="C6" s="37" t="s">
        <v>100</v>
      </c>
      <c r="D6" s="70" t="s">
        <v>5</v>
      </c>
      <c r="E6" s="70" t="s">
        <v>6</v>
      </c>
      <c r="F6" s="37" t="s">
        <v>101</v>
      </c>
      <c r="G6" s="37" t="s">
        <v>82</v>
      </c>
      <c r="H6" s="37" t="s">
        <v>84</v>
      </c>
      <c r="I6" s="37" t="s">
        <v>86</v>
      </c>
      <c r="J6" s="70" t="s">
        <v>87</v>
      </c>
    </row>
    <row r="7" spans="1:10" ht="26.25" customHeight="1">
      <c r="A7" s="69"/>
      <c r="B7" s="38"/>
      <c r="C7" s="38"/>
      <c r="D7" s="71"/>
      <c r="E7" s="71"/>
      <c r="F7" s="38" t="s">
        <v>102</v>
      </c>
      <c r="G7" s="38" t="s">
        <v>83</v>
      </c>
      <c r="H7" s="39" t="s">
        <v>85</v>
      </c>
      <c r="I7" s="38" t="s">
        <v>83</v>
      </c>
      <c r="J7" s="71"/>
    </row>
    <row r="8" spans="1:10" ht="24">
      <c r="A8" s="12" t="s">
        <v>79</v>
      </c>
      <c r="B8" s="13"/>
      <c r="C8" s="13"/>
      <c r="D8" s="14"/>
      <c r="E8" s="50">
        <f>E9</f>
        <v>17314.7</v>
      </c>
      <c r="F8" s="50">
        <f>F9</f>
        <v>17314.7</v>
      </c>
      <c r="G8" s="50">
        <f>G9</f>
        <v>17314.7</v>
      </c>
      <c r="H8" s="51">
        <f>G8/E8*100</f>
        <v>100</v>
      </c>
      <c r="I8" s="51">
        <f>I9</f>
        <v>17314.7</v>
      </c>
      <c r="J8" s="50">
        <f>I8/E8*100</f>
        <v>100</v>
      </c>
    </row>
    <row r="9" spans="1:10" ht="24">
      <c r="A9" s="15" t="s">
        <v>58</v>
      </c>
      <c r="B9" s="16">
        <v>2</v>
      </c>
      <c r="C9" s="16"/>
      <c r="D9" s="17" t="s">
        <v>62</v>
      </c>
      <c r="E9" s="40">
        <v>17314.7</v>
      </c>
      <c r="F9" s="40">
        <v>17314.7</v>
      </c>
      <c r="G9" s="40">
        <v>17314.7</v>
      </c>
      <c r="H9" s="43">
        <f aca="true" t="shared" si="0" ref="H9:H74">G9/E9*100</f>
        <v>100</v>
      </c>
      <c r="I9" s="45">
        <v>17314.7</v>
      </c>
      <c r="J9" s="40">
        <f>I9/E9*100</f>
        <v>100</v>
      </c>
    </row>
    <row r="10" spans="1:10" ht="24">
      <c r="A10" s="18" t="s">
        <v>30</v>
      </c>
      <c r="B10" s="13">
        <v>2</v>
      </c>
      <c r="C10" s="13"/>
      <c r="D10" s="19" t="s">
        <v>63</v>
      </c>
      <c r="E10" s="41">
        <v>17314.7</v>
      </c>
      <c r="F10" s="41">
        <v>17314.7</v>
      </c>
      <c r="G10" s="41">
        <v>17314.7</v>
      </c>
      <c r="H10" s="42">
        <f t="shared" si="0"/>
        <v>100</v>
      </c>
      <c r="I10" s="44">
        <v>17314.7</v>
      </c>
      <c r="J10" s="41">
        <f>I10/E10*100</f>
        <v>100</v>
      </c>
    </row>
    <row r="11" spans="1:10" ht="12.75">
      <c r="A11" s="18" t="s">
        <v>31</v>
      </c>
      <c r="B11" s="13">
        <v>2</v>
      </c>
      <c r="C11" s="13"/>
      <c r="D11" s="20"/>
      <c r="E11" s="41"/>
      <c r="F11" s="42"/>
      <c r="G11" s="42"/>
      <c r="H11" s="43"/>
      <c r="I11" s="42"/>
      <c r="J11" s="41"/>
    </row>
    <row r="12" spans="1:10" ht="21" customHeight="1">
      <c r="A12" s="15" t="s">
        <v>32</v>
      </c>
      <c r="B12" s="16">
        <v>4</v>
      </c>
      <c r="C12" s="16"/>
      <c r="D12" s="14"/>
      <c r="E12" s="40">
        <v>0</v>
      </c>
      <c r="F12" s="43"/>
      <c r="G12" s="43"/>
      <c r="H12" s="43"/>
      <c r="I12" s="47"/>
      <c r="J12" s="41"/>
    </row>
    <row r="13" spans="1:10" ht="15.75" customHeight="1">
      <c r="A13" s="21"/>
      <c r="B13" s="22">
        <v>4</v>
      </c>
      <c r="C13" s="22"/>
      <c r="D13" s="23"/>
      <c r="E13" s="41"/>
      <c r="F13" s="41"/>
      <c r="G13" s="41"/>
      <c r="H13" s="43"/>
      <c r="I13" s="41"/>
      <c r="J13" s="41"/>
    </row>
    <row r="14" spans="1:10" ht="15" customHeight="1">
      <c r="A14" s="15" t="s">
        <v>33</v>
      </c>
      <c r="B14" s="16">
        <v>5</v>
      </c>
      <c r="C14" s="16"/>
      <c r="D14" s="23"/>
      <c r="E14" s="40">
        <v>0</v>
      </c>
      <c r="F14" s="40"/>
      <c r="G14" s="41"/>
      <c r="H14" s="43"/>
      <c r="I14" s="41"/>
      <c r="J14" s="41"/>
    </row>
    <row r="15" spans="1:10" ht="15" customHeight="1">
      <c r="A15" s="12" t="s">
        <v>80</v>
      </c>
      <c r="B15" s="24"/>
      <c r="C15" s="24"/>
      <c r="D15" s="25"/>
      <c r="E15" s="63">
        <f>E17+E20+E28</f>
        <v>37475432.19</v>
      </c>
      <c r="F15" s="63"/>
      <c r="G15" s="63">
        <f>G17+G20+G28</f>
        <v>9640054.22</v>
      </c>
      <c r="H15" s="64">
        <f t="shared" si="0"/>
        <v>25.7236638956558</v>
      </c>
      <c r="I15" s="63">
        <f>I17+I20+I28</f>
        <v>9640054.22</v>
      </c>
      <c r="J15" s="65">
        <f aca="true" t="shared" si="1" ref="J15:J76">I15/E15*100</f>
        <v>25.7236638956558</v>
      </c>
    </row>
    <row r="16" spans="1:10" ht="15" customHeight="1">
      <c r="A16" s="18" t="s">
        <v>0</v>
      </c>
      <c r="B16" s="26"/>
      <c r="C16" s="26"/>
      <c r="D16" s="26"/>
      <c r="E16" s="40"/>
      <c r="F16" s="40"/>
      <c r="G16" s="41"/>
      <c r="H16" s="43"/>
      <c r="I16" s="41"/>
      <c r="J16" s="41"/>
    </row>
    <row r="17" spans="1:10" ht="15" customHeight="1">
      <c r="A17" s="27" t="s">
        <v>34</v>
      </c>
      <c r="B17" s="28">
        <v>2</v>
      </c>
      <c r="C17" s="28"/>
      <c r="D17" s="25"/>
      <c r="E17" s="50">
        <f>E19+E18</f>
        <v>2701732.19</v>
      </c>
      <c r="F17" s="50"/>
      <c r="G17" s="50">
        <f>G19+G18</f>
        <v>1172606.22</v>
      </c>
      <c r="H17" s="51">
        <f t="shared" si="0"/>
        <v>43.40201535667382</v>
      </c>
      <c r="I17" s="50">
        <f>I18+I19</f>
        <v>1172606.22</v>
      </c>
      <c r="J17" s="52">
        <f>I17/E17*100</f>
        <v>43.40201535667382</v>
      </c>
    </row>
    <row r="18" spans="1:10" ht="24.75" customHeight="1">
      <c r="A18" s="18" t="s">
        <v>24</v>
      </c>
      <c r="B18" s="26">
        <v>2</v>
      </c>
      <c r="C18" s="26">
        <v>130</v>
      </c>
      <c r="D18" s="23" t="s">
        <v>25</v>
      </c>
      <c r="E18" s="44">
        <v>2701732.19</v>
      </c>
      <c r="F18" s="44"/>
      <c r="G18" s="44">
        <v>1172606.22</v>
      </c>
      <c r="H18" s="42">
        <f t="shared" si="0"/>
        <v>43.40201535667382</v>
      </c>
      <c r="I18" s="41">
        <v>1172606.22</v>
      </c>
      <c r="J18" s="41">
        <f t="shared" si="1"/>
        <v>43.40201535667382</v>
      </c>
    </row>
    <row r="19" spans="1:10" ht="27" customHeight="1">
      <c r="A19" s="18" t="s">
        <v>93</v>
      </c>
      <c r="B19" s="26">
        <v>2</v>
      </c>
      <c r="C19" s="26">
        <v>180</v>
      </c>
      <c r="D19" s="23" t="s">
        <v>94</v>
      </c>
      <c r="E19" s="44"/>
      <c r="F19" s="44"/>
      <c r="G19" s="41"/>
      <c r="H19" s="42"/>
      <c r="I19" s="41"/>
      <c r="J19" s="41"/>
    </row>
    <row r="20" spans="1:10" ht="24.75" customHeight="1">
      <c r="A20" s="15" t="s">
        <v>35</v>
      </c>
      <c r="B20" s="16">
        <v>4</v>
      </c>
      <c r="C20" s="16">
        <v>130</v>
      </c>
      <c r="D20" s="26"/>
      <c r="E20" s="63">
        <f>E21+E24+E25</f>
        <v>34773700</v>
      </c>
      <c r="F20" s="63">
        <f>F21+F24+F25</f>
        <v>8788544</v>
      </c>
      <c r="G20" s="63">
        <f>G21+G24+G25</f>
        <v>8467448</v>
      </c>
      <c r="H20" s="64">
        <f t="shared" si="0"/>
        <v>24.350149682087324</v>
      </c>
      <c r="I20" s="63">
        <f>I21+I24+I25</f>
        <v>8467448</v>
      </c>
      <c r="J20" s="63">
        <f t="shared" si="1"/>
        <v>24.350149682087324</v>
      </c>
    </row>
    <row r="21" spans="1:10" ht="35.25" customHeight="1">
      <c r="A21" s="15" t="s">
        <v>48</v>
      </c>
      <c r="B21" s="16">
        <v>4</v>
      </c>
      <c r="C21" s="16">
        <v>130</v>
      </c>
      <c r="D21" s="19" t="s">
        <v>64</v>
      </c>
      <c r="E21" s="53">
        <f>E22+E23</f>
        <v>34479500</v>
      </c>
      <c r="F21" s="53">
        <f>F22+F23</f>
        <v>8758244</v>
      </c>
      <c r="G21" s="53">
        <f>G22+G23</f>
        <v>8447148</v>
      </c>
      <c r="H21" s="54">
        <f t="shared" si="0"/>
        <v>24.49904435969199</v>
      </c>
      <c r="I21" s="53">
        <f>I22+I23</f>
        <v>8447148</v>
      </c>
      <c r="J21" s="53">
        <f t="shared" si="1"/>
        <v>24.49904435969199</v>
      </c>
    </row>
    <row r="22" spans="1:10" ht="36" customHeight="1">
      <c r="A22" s="29" t="s">
        <v>81</v>
      </c>
      <c r="B22" s="26">
        <v>4</v>
      </c>
      <c r="C22" s="26">
        <v>130</v>
      </c>
      <c r="D22" s="19" t="s">
        <v>65</v>
      </c>
      <c r="E22" s="41">
        <v>31224000</v>
      </c>
      <c r="F22" s="41">
        <v>6822444</v>
      </c>
      <c r="G22" s="41">
        <v>6822444</v>
      </c>
      <c r="H22" s="42">
        <f t="shared" si="0"/>
        <v>21.85</v>
      </c>
      <c r="I22" s="44">
        <v>6822444</v>
      </c>
      <c r="J22" s="41">
        <f t="shared" si="1"/>
        <v>21.85</v>
      </c>
    </row>
    <row r="23" spans="1:10" ht="34.5" customHeight="1">
      <c r="A23" s="18" t="s">
        <v>49</v>
      </c>
      <c r="B23" s="26">
        <v>4</v>
      </c>
      <c r="C23" s="26">
        <v>130</v>
      </c>
      <c r="D23" s="19" t="s">
        <v>66</v>
      </c>
      <c r="E23" s="41">
        <v>3255500</v>
      </c>
      <c r="F23" s="41">
        <v>1935800</v>
      </c>
      <c r="G23" s="41">
        <v>1624704</v>
      </c>
      <c r="H23" s="42">
        <f t="shared" si="0"/>
        <v>49.906435263400404</v>
      </c>
      <c r="I23" s="44">
        <v>1624704</v>
      </c>
      <c r="J23" s="41">
        <f t="shared" si="1"/>
        <v>49.906435263400404</v>
      </c>
    </row>
    <row r="24" spans="1:10" ht="51.75" customHeight="1">
      <c r="A24" s="27" t="s">
        <v>52</v>
      </c>
      <c r="B24" s="24">
        <v>4</v>
      </c>
      <c r="C24" s="24">
        <v>130</v>
      </c>
      <c r="D24" s="17" t="s">
        <v>68</v>
      </c>
      <c r="E24" s="48">
        <v>204000</v>
      </c>
      <c r="F24" s="48"/>
      <c r="G24" s="48"/>
      <c r="H24" s="46">
        <f t="shared" si="0"/>
        <v>0</v>
      </c>
      <c r="I24" s="48"/>
      <c r="J24" s="48">
        <f t="shared" si="1"/>
        <v>0</v>
      </c>
    </row>
    <row r="25" spans="1:10" ht="36" customHeight="1">
      <c r="A25" s="30" t="s">
        <v>46</v>
      </c>
      <c r="B25" s="24">
        <v>4</v>
      </c>
      <c r="C25" s="24">
        <v>130</v>
      </c>
      <c r="D25" s="17" t="s">
        <v>67</v>
      </c>
      <c r="E25" s="48">
        <f>E26+E27</f>
        <v>90200</v>
      </c>
      <c r="F25" s="48">
        <f>F26+F27</f>
        <v>30300</v>
      </c>
      <c r="G25" s="48">
        <f>G26+G27</f>
        <v>20300</v>
      </c>
      <c r="H25" s="46">
        <f t="shared" si="0"/>
        <v>22.505543237250556</v>
      </c>
      <c r="I25" s="48">
        <f>I26+I27</f>
        <v>20300</v>
      </c>
      <c r="J25" s="48">
        <f t="shared" si="1"/>
        <v>22.505543237250556</v>
      </c>
    </row>
    <row r="26" spans="1:10" ht="37.5" customHeight="1">
      <c r="A26" s="31" t="s">
        <v>54</v>
      </c>
      <c r="B26" s="26">
        <v>4</v>
      </c>
      <c r="C26" s="26">
        <v>130</v>
      </c>
      <c r="D26" s="19" t="s">
        <v>69</v>
      </c>
      <c r="E26" s="41">
        <v>11300</v>
      </c>
      <c r="F26" s="41">
        <v>11300</v>
      </c>
      <c r="G26" s="59">
        <v>10300</v>
      </c>
      <c r="H26" s="42">
        <f t="shared" si="0"/>
        <v>91.1504424778761</v>
      </c>
      <c r="I26" s="44">
        <v>10300</v>
      </c>
      <c r="J26" s="41">
        <f t="shared" si="1"/>
        <v>91.1504424778761</v>
      </c>
    </row>
    <row r="27" spans="1:10" ht="37.5" customHeight="1">
      <c r="A27" s="31" t="s">
        <v>47</v>
      </c>
      <c r="B27" s="26">
        <v>4</v>
      </c>
      <c r="C27" s="26">
        <v>130</v>
      </c>
      <c r="D27" s="19" t="s">
        <v>70</v>
      </c>
      <c r="E27" s="41">
        <v>78900</v>
      </c>
      <c r="F27" s="41">
        <v>19000</v>
      </c>
      <c r="G27" s="41">
        <v>10000</v>
      </c>
      <c r="H27" s="42">
        <f t="shared" si="0"/>
        <v>12.67427122940431</v>
      </c>
      <c r="I27" s="44">
        <v>10000</v>
      </c>
      <c r="J27" s="41">
        <f t="shared" si="1"/>
        <v>12.67427122940431</v>
      </c>
    </row>
    <row r="28" spans="1:10" ht="37.5" customHeight="1">
      <c r="A28" s="57" t="s">
        <v>91</v>
      </c>
      <c r="B28" s="58">
        <v>5</v>
      </c>
      <c r="C28" s="66">
        <v>180</v>
      </c>
      <c r="D28" s="19" t="s">
        <v>92</v>
      </c>
      <c r="E28" s="49"/>
      <c r="F28" s="49"/>
      <c r="G28" s="49"/>
      <c r="H28" s="46"/>
      <c r="I28" s="49"/>
      <c r="J28" s="48"/>
    </row>
    <row r="29" spans="1:10" ht="15" customHeight="1">
      <c r="A29" s="12" t="s">
        <v>99</v>
      </c>
      <c r="B29" s="24"/>
      <c r="C29" s="24"/>
      <c r="D29" s="24"/>
      <c r="E29" s="63">
        <f>E41+E30+E84</f>
        <v>37492746.89</v>
      </c>
      <c r="F29" s="63">
        <f>F41+F30+F84</f>
        <v>10005858.7</v>
      </c>
      <c r="G29" s="63">
        <f>G41+G30+G84</f>
        <v>9520502.309999999</v>
      </c>
      <c r="H29" s="64">
        <f t="shared" si="0"/>
        <v>25.392917563314864</v>
      </c>
      <c r="I29" s="63">
        <f>I30+I41+I84</f>
        <v>10158936.4</v>
      </c>
      <c r="J29" s="63">
        <f t="shared" si="1"/>
        <v>27.09573782311899</v>
      </c>
    </row>
    <row r="30" spans="1:10" ht="15" customHeight="1">
      <c r="A30" s="12" t="s">
        <v>27</v>
      </c>
      <c r="B30" s="24">
        <v>2</v>
      </c>
      <c r="C30" s="24"/>
      <c r="D30" s="32"/>
      <c r="E30" s="50">
        <f>E34+E31+E38</f>
        <v>2719046.89</v>
      </c>
      <c r="F30" s="50">
        <f>F34+F31+F38</f>
        <v>1217314.7</v>
      </c>
      <c r="G30" s="50">
        <f>G34+G31+G38</f>
        <v>1138160.43</v>
      </c>
      <c r="H30" s="51">
        <f t="shared" si="0"/>
        <v>41.85880111835805</v>
      </c>
      <c r="I30" s="50">
        <f>I31+I34+I38</f>
        <v>1103610.3599999999</v>
      </c>
      <c r="J30" s="50">
        <f t="shared" si="1"/>
        <v>40.58813270410352</v>
      </c>
    </row>
    <row r="31" spans="1:10" ht="24" customHeight="1">
      <c r="A31" s="12" t="s">
        <v>50</v>
      </c>
      <c r="B31" s="24">
        <v>2</v>
      </c>
      <c r="C31" s="24"/>
      <c r="D31" s="17" t="s">
        <v>71</v>
      </c>
      <c r="E31" s="48">
        <f>E32+E33</f>
        <v>2600932.19</v>
      </c>
      <c r="F31" s="48">
        <f>F32+F33</f>
        <v>1200000</v>
      </c>
      <c r="G31" s="48">
        <f>G32+G33</f>
        <v>1120845.73</v>
      </c>
      <c r="H31" s="46">
        <f t="shared" si="0"/>
        <v>43.09400046296478</v>
      </c>
      <c r="I31" s="48">
        <f>I32+I33</f>
        <v>1086295.66</v>
      </c>
      <c r="J31" s="48">
        <f t="shared" si="1"/>
        <v>41.76562788436249</v>
      </c>
    </row>
    <row r="32" spans="1:10" ht="15" customHeight="1">
      <c r="A32" s="33" t="s">
        <v>26</v>
      </c>
      <c r="B32" s="34">
        <v>2</v>
      </c>
      <c r="C32" s="34">
        <v>244</v>
      </c>
      <c r="D32" s="23" t="s">
        <v>37</v>
      </c>
      <c r="E32" s="41"/>
      <c r="F32" s="41"/>
      <c r="G32" s="41"/>
      <c r="H32" s="42"/>
      <c r="I32" s="41"/>
      <c r="J32" s="41"/>
    </row>
    <row r="33" spans="1:10" ht="15" customHeight="1">
      <c r="A33" s="33" t="s">
        <v>26</v>
      </c>
      <c r="B33" s="34">
        <v>2</v>
      </c>
      <c r="C33" s="34">
        <v>244</v>
      </c>
      <c r="D33" s="23" t="s">
        <v>95</v>
      </c>
      <c r="E33" s="41">
        <v>2600932.19</v>
      </c>
      <c r="F33" s="41">
        <v>1200000</v>
      </c>
      <c r="G33" s="41">
        <v>1120845.73</v>
      </c>
      <c r="H33" s="42">
        <f>G33/E33*100</f>
        <v>43.09400046296478</v>
      </c>
      <c r="I33" s="41">
        <v>1086295.66</v>
      </c>
      <c r="J33" s="41">
        <f>I33/E33*100</f>
        <v>41.76562788436249</v>
      </c>
    </row>
    <row r="34" spans="1:10" ht="26.25" customHeight="1">
      <c r="A34" s="27" t="s">
        <v>28</v>
      </c>
      <c r="B34" s="28">
        <v>2</v>
      </c>
      <c r="C34" s="28"/>
      <c r="D34" s="25" t="s">
        <v>72</v>
      </c>
      <c r="E34" s="48">
        <f>E37+E36+E35</f>
        <v>100800</v>
      </c>
      <c r="F34" s="48"/>
      <c r="G34" s="48">
        <f>G37+G36+G35</f>
        <v>0</v>
      </c>
      <c r="H34" s="46">
        <f t="shared" si="0"/>
        <v>0</v>
      </c>
      <c r="I34" s="48">
        <f>I35+I36+I37</f>
        <v>0</v>
      </c>
      <c r="J34" s="48">
        <f t="shared" si="1"/>
        <v>0</v>
      </c>
    </row>
    <row r="35" spans="1:10" ht="15" customHeight="1">
      <c r="A35" s="18" t="s">
        <v>18</v>
      </c>
      <c r="B35" s="34">
        <v>2</v>
      </c>
      <c r="C35" s="34">
        <v>244</v>
      </c>
      <c r="D35" s="23" t="s">
        <v>45</v>
      </c>
      <c r="E35" s="41">
        <v>8800</v>
      </c>
      <c r="F35" s="41"/>
      <c r="G35" s="41"/>
      <c r="H35" s="43">
        <f t="shared" si="0"/>
        <v>0</v>
      </c>
      <c r="I35" s="41"/>
      <c r="J35" s="40">
        <f t="shared" si="1"/>
        <v>0</v>
      </c>
    </row>
    <row r="36" spans="1:10" ht="15" customHeight="1">
      <c r="A36" s="18" t="s">
        <v>2</v>
      </c>
      <c r="B36" s="34">
        <v>2</v>
      </c>
      <c r="C36" s="34">
        <v>244</v>
      </c>
      <c r="D36" s="23" t="s">
        <v>29</v>
      </c>
      <c r="E36" s="41">
        <v>20000</v>
      </c>
      <c r="F36" s="41"/>
      <c r="G36" s="41"/>
      <c r="H36" s="43">
        <f t="shared" si="0"/>
        <v>0</v>
      </c>
      <c r="I36" s="41"/>
      <c r="J36" s="40">
        <f t="shared" si="1"/>
        <v>0</v>
      </c>
    </row>
    <row r="37" spans="1:10" ht="15" customHeight="1">
      <c r="A37" s="18" t="s">
        <v>19</v>
      </c>
      <c r="B37" s="34">
        <v>2</v>
      </c>
      <c r="C37" s="34">
        <v>244</v>
      </c>
      <c r="D37" s="23" t="s">
        <v>37</v>
      </c>
      <c r="E37" s="41">
        <v>72000</v>
      </c>
      <c r="F37" s="41"/>
      <c r="G37" s="41"/>
      <c r="H37" s="43">
        <f t="shared" si="0"/>
        <v>0</v>
      </c>
      <c r="I37" s="41"/>
      <c r="J37" s="40">
        <f t="shared" si="1"/>
        <v>0</v>
      </c>
    </row>
    <row r="38" spans="1:10" ht="26.25" customHeight="1">
      <c r="A38" s="15" t="s">
        <v>59</v>
      </c>
      <c r="B38" s="28">
        <v>2</v>
      </c>
      <c r="C38" s="28"/>
      <c r="D38" s="17" t="s">
        <v>63</v>
      </c>
      <c r="E38" s="53">
        <f>E40</f>
        <v>17314.7</v>
      </c>
      <c r="F38" s="53">
        <f>F40</f>
        <v>17314.7</v>
      </c>
      <c r="G38" s="53">
        <f>G40</f>
        <v>17314.7</v>
      </c>
      <c r="H38" s="54">
        <f t="shared" si="0"/>
        <v>100</v>
      </c>
      <c r="I38" s="53">
        <f>I39</f>
        <v>17314.7</v>
      </c>
      <c r="J38" s="53">
        <f t="shared" si="1"/>
        <v>100</v>
      </c>
    </row>
    <row r="39" spans="1:10" ht="25.5" customHeight="1">
      <c r="A39" s="31" t="s">
        <v>60</v>
      </c>
      <c r="B39" s="34">
        <v>2</v>
      </c>
      <c r="C39" s="34">
        <v>244</v>
      </c>
      <c r="D39" s="19" t="s">
        <v>63</v>
      </c>
      <c r="E39" s="41">
        <f>E40</f>
        <v>17314.7</v>
      </c>
      <c r="F39" s="41">
        <f>F40</f>
        <v>17314.7</v>
      </c>
      <c r="G39" s="41">
        <f>G40</f>
        <v>17314.7</v>
      </c>
      <c r="H39" s="42">
        <f t="shared" si="0"/>
        <v>100</v>
      </c>
      <c r="I39" s="44">
        <f>I40</f>
        <v>17314.7</v>
      </c>
      <c r="J39" s="41">
        <f t="shared" si="1"/>
        <v>100</v>
      </c>
    </row>
    <row r="40" spans="1:10" ht="24" customHeight="1">
      <c r="A40" s="18" t="s">
        <v>61</v>
      </c>
      <c r="B40" s="34">
        <v>2</v>
      </c>
      <c r="C40" s="34">
        <v>244</v>
      </c>
      <c r="D40" s="23" t="s">
        <v>37</v>
      </c>
      <c r="E40" s="41">
        <v>17314.7</v>
      </c>
      <c r="F40" s="41">
        <v>17314.7</v>
      </c>
      <c r="G40" s="41">
        <v>17314.7</v>
      </c>
      <c r="H40" s="42">
        <f t="shared" si="0"/>
        <v>100</v>
      </c>
      <c r="I40" s="41">
        <v>17314.7</v>
      </c>
      <c r="J40" s="41">
        <f t="shared" si="1"/>
        <v>100</v>
      </c>
    </row>
    <row r="41" spans="1:10" ht="15" customHeight="1">
      <c r="A41" s="15" t="s">
        <v>36</v>
      </c>
      <c r="B41" s="24">
        <v>4</v>
      </c>
      <c r="C41" s="24"/>
      <c r="D41" s="25"/>
      <c r="E41" s="50">
        <f>E74+E82+E42</f>
        <v>34773700</v>
      </c>
      <c r="F41" s="50">
        <f>F74+F82+F42</f>
        <v>8788544</v>
      </c>
      <c r="G41" s="50">
        <f>G74+G82+G42</f>
        <v>8382341.879999999</v>
      </c>
      <c r="H41" s="51">
        <f t="shared" si="0"/>
        <v>24.10540690234286</v>
      </c>
      <c r="I41" s="50">
        <f>I42+I82</f>
        <v>9055326.040000001</v>
      </c>
      <c r="J41" s="50">
        <f t="shared" si="1"/>
        <v>26.04073204749567</v>
      </c>
    </row>
    <row r="42" spans="1:10" ht="34.5" customHeight="1">
      <c r="A42" s="15" t="s">
        <v>48</v>
      </c>
      <c r="B42" s="24">
        <v>4</v>
      </c>
      <c r="C42" s="24"/>
      <c r="D42" s="25" t="s">
        <v>73</v>
      </c>
      <c r="E42" s="53">
        <f>E43+E55</f>
        <v>34479500</v>
      </c>
      <c r="F42" s="53">
        <f>F43+F55</f>
        <v>8758244</v>
      </c>
      <c r="G42" s="53">
        <f>G43+G55</f>
        <v>8365068.879999999</v>
      </c>
      <c r="H42" s="54">
        <f t="shared" si="0"/>
        <v>24.26099241578329</v>
      </c>
      <c r="I42" s="53">
        <f>I43+I55+I74</f>
        <v>9055326.040000001</v>
      </c>
      <c r="J42" s="53">
        <f t="shared" si="1"/>
        <v>26.262927362635775</v>
      </c>
    </row>
    <row r="43" spans="1:10" ht="35.25" customHeight="1">
      <c r="A43" s="35" t="s">
        <v>43</v>
      </c>
      <c r="B43" s="36">
        <v>4</v>
      </c>
      <c r="C43" s="36"/>
      <c r="D43" s="17" t="s">
        <v>74</v>
      </c>
      <c r="E43" s="48">
        <f>E44+E45+E46+E47+E48+E49+E50+E51+E52+E53+E54</f>
        <v>31224000</v>
      </c>
      <c r="F43" s="48">
        <f>F44+F45+F46+F47+F48+F49+F50+F51+F52+F53+F54</f>
        <v>6822444</v>
      </c>
      <c r="G43" s="48">
        <f>G44+G45+G46+G47+G48+G49+G50+G51+G52+G53+G54</f>
        <v>6755294.569999999</v>
      </c>
      <c r="H43" s="46">
        <f t="shared" si="0"/>
        <v>21.63494289648988</v>
      </c>
      <c r="I43" s="48">
        <f>I44+I45+I46+I47+I48+I49+I50+I51+I52+I53+I54</f>
        <v>7334959.33</v>
      </c>
      <c r="J43" s="48">
        <f t="shared" si="1"/>
        <v>23.49141471304125</v>
      </c>
    </row>
    <row r="44" spans="1:10" ht="15" customHeight="1">
      <c r="A44" s="18" t="s">
        <v>40</v>
      </c>
      <c r="B44" s="26">
        <v>4</v>
      </c>
      <c r="C44" s="26">
        <v>111</v>
      </c>
      <c r="D44" s="26">
        <v>211</v>
      </c>
      <c r="E44" s="41">
        <v>21740000</v>
      </c>
      <c r="F44" s="41">
        <v>5520000</v>
      </c>
      <c r="G44" s="41">
        <v>5517688.37</v>
      </c>
      <c r="H44" s="42">
        <f t="shared" si="0"/>
        <v>25.380351287948482</v>
      </c>
      <c r="I44" s="41">
        <v>5517688.37</v>
      </c>
      <c r="J44" s="41">
        <f t="shared" si="1"/>
        <v>25.380351287948482</v>
      </c>
    </row>
    <row r="45" spans="1:10" ht="15" customHeight="1">
      <c r="A45" s="18" t="s">
        <v>8</v>
      </c>
      <c r="B45" s="26">
        <v>4</v>
      </c>
      <c r="C45" s="26">
        <v>112</v>
      </c>
      <c r="D45" s="26">
        <v>212</v>
      </c>
      <c r="E45" s="41">
        <v>80000</v>
      </c>
      <c r="F45" s="41">
        <v>17500</v>
      </c>
      <c r="G45" s="41">
        <v>17494</v>
      </c>
      <c r="H45" s="42">
        <f t="shared" si="0"/>
        <v>21.8675</v>
      </c>
      <c r="I45" s="41">
        <v>20308</v>
      </c>
      <c r="J45" s="41">
        <f t="shared" si="1"/>
        <v>25.385</v>
      </c>
    </row>
    <row r="46" spans="1:10" ht="15" customHeight="1">
      <c r="A46" s="18" t="s">
        <v>9</v>
      </c>
      <c r="B46" s="26">
        <v>4</v>
      </c>
      <c r="C46" s="26">
        <v>119</v>
      </c>
      <c r="D46" s="26">
        <v>213</v>
      </c>
      <c r="E46" s="41">
        <v>6565400</v>
      </c>
      <c r="F46" s="41">
        <v>1190244</v>
      </c>
      <c r="G46" s="41">
        <v>1134890.46</v>
      </c>
      <c r="H46" s="42">
        <f t="shared" si="0"/>
        <v>17.28593017942547</v>
      </c>
      <c r="I46" s="41">
        <v>1652005.45</v>
      </c>
      <c r="J46" s="41">
        <f t="shared" si="1"/>
        <v>25.162297042069028</v>
      </c>
    </row>
    <row r="47" spans="1:10" ht="15" customHeight="1">
      <c r="A47" s="18" t="s">
        <v>13</v>
      </c>
      <c r="B47" s="26">
        <v>4</v>
      </c>
      <c r="C47" s="26">
        <v>244</v>
      </c>
      <c r="D47" s="26">
        <v>221</v>
      </c>
      <c r="E47" s="41">
        <v>78000</v>
      </c>
      <c r="F47" s="41">
        <v>18400</v>
      </c>
      <c r="G47" s="41">
        <v>18316.14</v>
      </c>
      <c r="H47" s="42">
        <f t="shared" si="0"/>
        <v>23.482230769230767</v>
      </c>
      <c r="I47" s="41">
        <v>18359.14</v>
      </c>
      <c r="J47" s="41">
        <f t="shared" si="1"/>
        <v>23.537358974358973</v>
      </c>
    </row>
    <row r="48" spans="1:10" ht="15" customHeight="1">
      <c r="A48" s="18" t="s">
        <v>1</v>
      </c>
      <c r="B48" s="26">
        <v>4</v>
      </c>
      <c r="C48" s="26">
        <v>244</v>
      </c>
      <c r="D48" s="26">
        <v>222</v>
      </c>
      <c r="E48" s="41"/>
      <c r="F48" s="41"/>
      <c r="G48" s="41"/>
      <c r="H48" s="42"/>
      <c r="I48" s="41"/>
      <c r="J48" s="41"/>
    </row>
    <row r="49" spans="1:10" ht="15" customHeight="1">
      <c r="A49" s="18" t="s">
        <v>16</v>
      </c>
      <c r="B49" s="26">
        <v>4</v>
      </c>
      <c r="C49" s="26">
        <v>244</v>
      </c>
      <c r="D49" s="26">
        <v>225</v>
      </c>
      <c r="E49" s="41">
        <v>37000</v>
      </c>
      <c r="F49" s="41">
        <v>2400</v>
      </c>
      <c r="G49" s="41">
        <v>2400</v>
      </c>
      <c r="H49" s="42">
        <f t="shared" si="0"/>
        <v>6.486486486486487</v>
      </c>
      <c r="I49" s="41">
        <v>4344</v>
      </c>
      <c r="J49" s="41">
        <f t="shared" si="1"/>
        <v>11.740540540540541</v>
      </c>
    </row>
    <row r="50" spans="1:10" ht="15" customHeight="1">
      <c r="A50" s="18" t="s">
        <v>18</v>
      </c>
      <c r="B50" s="26">
        <v>4</v>
      </c>
      <c r="C50" s="26">
        <v>244</v>
      </c>
      <c r="D50" s="26">
        <v>226</v>
      </c>
      <c r="E50" s="41">
        <v>550000</v>
      </c>
      <c r="F50" s="41">
        <v>16400</v>
      </c>
      <c r="G50" s="41">
        <v>16375</v>
      </c>
      <c r="H50" s="42">
        <f t="shared" si="0"/>
        <v>2.9772727272727275</v>
      </c>
      <c r="I50" s="41">
        <v>24994.9</v>
      </c>
      <c r="J50" s="41">
        <f t="shared" si="1"/>
        <v>4.544527272727273</v>
      </c>
    </row>
    <row r="51" spans="1:10" ht="15" customHeight="1">
      <c r="A51" s="18" t="s">
        <v>2</v>
      </c>
      <c r="B51" s="26">
        <v>4</v>
      </c>
      <c r="C51" s="26">
        <v>244</v>
      </c>
      <c r="D51" s="26">
        <v>290</v>
      </c>
      <c r="E51" s="41">
        <v>50000</v>
      </c>
      <c r="F51" s="41">
        <v>8500</v>
      </c>
      <c r="G51" s="41">
        <v>8340</v>
      </c>
      <c r="H51" s="42">
        <f t="shared" si="0"/>
        <v>16.68</v>
      </c>
      <c r="I51" s="41">
        <v>14510</v>
      </c>
      <c r="J51" s="41">
        <f t="shared" si="1"/>
        <v>29.020000000000003</v>
      </c>
    </row>
    <row r="52" spans="1:10" ht="15" customHeight="1">
      <c r="A52" s="18" t="s">
        <v>7</v>
      </c>
      <c r="B52" s="26">
        <v>4</v>
      </c>
      <c r="C52" s="26">
        <v>244</v>
      </c>
      <c r="D52" s="26">
        <v>310</v>
      </c>
      <c r="E52" s="41">
        <v>500000</v>
      </c>
      <c r="F52" s="41">
        <v>24000</v>
      </c>
      <c r="G52" s="41">
        <v>23573</v>
      </c>
      <c r="H52" s="42">
        <f t="shared" si="0"/>
        <v>4.7146</v>
      </c>
      <c r="I52" s="41"/>
      <c r="J52" s="41">
        <f t="shared" si="1"/>
        <v>0</v>
      </c>
    </row>
    <row r="53" spans="1:10" ht="15" customHeight="1">
      <c r="A53" s="18" t="s">
        <v>7</v>
      </c>
      <c r="B53" s="26">
        <v>4</v>
      </c>
      <c r="C53" s="26">
        <v>244</v>
      </c>
      <c r="D53" s="26" t="s">
        <v>41</v>
      </c>
      <c r="E53" s="41">
        <v>1273600</v>
      </c>
      <c r="F53" s="41"/>
      <c r="G53" s="41"/>
      <c r="H53" s="42">
        <f t="shared" si="0"/>
        <v>0</v>
      </c>
      <c r="I53" s="41"/>
      <c r="J53" s="41">
        <f t="shared" si="1"/>
        <v>0</v>
      </c>
    </row>
    <row r="54" spans="1:10" ht="15" customHeight="1">
      <c r="A54" s="18" t="s">
        <v>19</v>
      </c>
      <c r="B54" s="26">
        <v>4</v>
      </c>
      <c r="C54" s="26">
        <v>244</v>
      </c>
      <c r="D54" s="26">
        <v>340</v>
      </c>
      <c r="E54" s="41">
        <v>350000</v>
      </c>
      <c r="F54" s="41">
        <v>25000</v>
      </c>
      <c r="G54" s="41">
        <v>16217.6</v>
      </c>
      <c r="H54" s="42">
        <f t="shared" si="0"/>
        <v>4.6336</v>
      </c>
      <c r="I54" s="41">
        <v>82749.47</v>
      </c>
      <c r="J54" s="41">
        <f t="shared" si="1"/>
        <v>23.642705714285714</v>
      </c>
    </row>
    <row r="55" spans="1:10" ht="36.75" customHeight="1">
      <c r="A55" s="12" t="s">
        <v>44</v>
      </c>
      <c r="B55" s="24">
        <v>4</v>
      </c>
      <c r="C55" s="24"/>
      <c r="D55" s="17" t="s">
        <v>75</v>
      </c>
      <c r="E55" s="48">
        <f>E56+E57+E58+E59+E60+E61+E65+E66+E67+E71+E72</f>
        <v>3255500</v>
      </c>
      <c r="F55" s="48">
        <f>F56+F57+F58+F59+F60+F61+F65+F66+F67+F71+F72</f>
        <v>1935800</v>
      </c>
      <c r="G55" s="48">
        <f>G56+G57+G58+G59+G60+G61+G65+G66+G67+G71+G72</f>
        <v>1609774.31</v>
      </c>
      <c r="H55" s="46">
        <f t="shared" si="0"/>
        <v>49.44783627706958</v>
      </c>
      <c r="I55" s="48">
        <f>I61+I65+I66+I67+I71+I72</f>
        <v>1697781.08</v>
      </c>
      <c r="J55" s="48">
        <f t="shared" si="1"/>
        <v>52.1511620334818</v>
      </c>
    </row>
    <row r="56" spans="1:10" ht="15" customHeight="1">
      <c r="A56" s="18" t="s">
        <v>40</v>
      </c>
      <c r="B56" s="26">
        <v>4</v>
      </c>
      <c r="C56" s="26"/>
      <c r="D56" s="26">
        <v>211</v>
      </c>
      <c r="E56" s="41"/>
      <c r="F56" s="41"/>
      <c r="G56" s="41"/>
      <c r="H56" s="43"/>
      <c r="I56" s="41"/>
      <c r="J56" s="41"/>
    </row>
    <row r="57" spans="1:10" ht="15" customHeight="1">
      <c r="A57" s="18" t="s">
        <v>8</v>
      </c>
      <c r="B57" s="26">
        <v>4</v>
      </c>
      <c r="C57" s="26"/>
      <c r="D57" s="26">
        <v>212</v>
      </c>
      <c r="E57" s="41"/>
      <c r="F57" s="41"/>
      <c r="G57" s="41"/>
      <c r="H57" s="43"/>
      <c r="I57" s="41"/>
      <c r="J57" s="41"/>
    </row>
    <row r="58" spans="1:10" ht="15" customHeight="1">
      <c r="A58" s="18" t="s">
        <v>9</v>
      </c>
      <c r="B58" s="26">
        <v>4</v>
      </c>
      <c r="C58" s="26"/>
      <c r="D58" s="26">
        <v>213</v>
      </c>
      <c r="E58" s="41"/>
      <c r="F58" s="41"/>
      <c r="G58" s="41"/>
      <c r="H58" s="43"/>
      <c r="I58" s="41"/>
      <c r="J58" s="41"/>
    </row>
    <row r="59" spans="1:10" ht="15" customHeight="1">
      <c r="A59" s="18" t="s">
        <v>13</v>
      </c>
      <c r="B59" s="26">
        <v>4</v>
      </c>
      <c r="C59" s="26"/>
      <c r="D59" s="26">
        <v>221</v>
      </c>
      <c r="E59" s="41"/>
      <c r="F59" s="41"/>
      <c r="G59" s="41"/>
      <c r="H59" s="43"/>
      <c r="I59" s="41"/>
      <c r="J59" s="41"/>
    </row>
    <row r="60" spans="1:10" ht="15" customHeight="1">
      <c r="A60" s="18" t="s">
        <v>1</v>
      </c>
      <c r="B60" s="26">
        <v>4</v>
      </c>
      <c r="C60" s="26"/>
      <c r="D60" s="26">
        <v>222</v>
      </c>
      <c r="E60" s="41"/>
      <c r="F60" s="41"/>
      <c r="G60" s="41"/>
      <c r="H60" s="43"/>
      <c r="I60" s="41"/>
      <c r="J60" s="41"/>
    </row>
    <row r="61" spans="1:10" ht="15" customHeight="1">
      <c r="A61" s="12" t="s">
        <v>38</v>
      </c>
      <c r="B61" s="24">
        <v>4</v>
      </c>
      <c r="C61" s="24">
        <v>244</v>
      </c>
      <c r="D61" s="24">
        <v>223</v>
      </c>
      <c r="E61" s="61">
        <f>E62+E63+E64</f>
        <v>2823500</v>
      </c>
      <c r="F61" s="61">
        <f>F62+F63+F64</f>
        <v>1788800</v>
      </c>
      <c r="G61" s="61">
        <f>G62+G63+G64</f>
        <v>1517491.3900000001</v>
      </c>
      <c r="H61" s="47">
        <f t="shared" si="0"/>
        <v>53.74504657340181</v>
      </c>
      <c r="I61" s="61">
        <f>I62+I63+I64</f>
        <v>1599343.97</v>
      </c>
      <c r="J61" s="61">
        <f t="shared" si="1"/>
        <v>56.644022312732424</v>
      </c>
    </row>
    <row r="62" spans="1:10" ht="15" customHeight="1">
      <c r="A62" s="18" t="s">
        <v>14</v>
      </c>
      <c r="B62" s="26">
        <v>4</v>
      </c>
      <c r="C62" s="26">
        <v>244</v>
      </c>
      <c r="D62" s="26" t="s">
        <v>10</v>
      </c>
      <c r="E62" s="41">
        <v>700900</v>
      </c>
      <c r="F62" s="41">
        <v>400000</v>
      </c>
      <c r="G62" s="41">
        <v>347553.32</v>
      </c>
      <c r="H62" s="42">
        <f t="shared" si="0"/>
        <v>49.58671993151662</v>
      </c>
      <c r="I62" s="41">
        <v>266177.32</v>
      </c>
      <c r="J62" s="41">
        <f t="shared" si="1"/>
        <v>37.976504494221714</v>
      </c>
    </row>
    <row r="63" spans="1:10" ht="15" customHeight="1">
      <c r="A63" s="18" t="s">
        <v>17</v>
      </c>
      <c r="B63" s="26">
        <v>4</v>
      </c>
      <c r="C63" s="26">
        <v>244</v>
      </c>
      <c r="D63" s="26" t="s">
        <v>11</v>
      </c>
      <c r="E63" s="41">
        <v>1997300</v>
      </c>
      <c r="F63" s="41">
        <v>1263500</v>
      </c>
      <c r="G63" s="41">
        <v>1142501.98</v>
      </c>
      <c r="H63" s="42">
        <f t="shared" si="0"/>
        <v>57.20232213488209</v>
      </c>
      <c r="I63" s="41">
        <v>1243084.66</v>
      </c>
      <c r="J63" s="41">
        <f t="shared" si="1"/>
        <v>62.23825464376909</v>
      </c>
    </row>
    <row r="64" spans="1:10" ht="15" customHeight="1">
      <c r="A64" s="18" t="s">
        <v>15</v>
      </c>
      <c r="B64" s="26">
        <v>4</v>
      </c>
      <c r="C64" s="26">
        <v>244</v>
      </c>
      <c r="D64" s="26" t="s">
        <v>12</v>
      </c>
      <c r="E64" s="41">
        <v>125300</v>
      </c>
      <c r="F64" s="41">
        <v>125300</v>
      </c>
      <c r="G64" s="41">
        <v>27436.09</v>
      </c>
      <c r="H64" s="42">
        <f t="shared" si="0"/>
        <v>21.89632083000798</v>
      </c>
      <c r="I64" s="41">
        <v>90081.99</v>
      </c>
      <c r="J64" s="41">
        <f t="shared" si="1"/>
        <v>71.89304868316042</v>
      </c>
    </row>
    <row r="65" spans="1:10" ht="15" customHeight="1">
      <c r="A65" s="18" t="s">
        <v>16</v>
      </c>
      <c r="B65" s="26">
        <v>4</v>
      </c>
      <c r="C65" s="26">
        <v>244</v>
      </c>
      <c r="D65" s="26">
        <v>225</v>
      </c>
      <c r="E65" s="41">
        <v>105000</v>
      </c>
      <c r="F65" s="41">
        <v>65000</v>
      </c>
      <c r="G65" s="41">
        <v>13875.92</v>
      </c>
      <c r="H65" s="42">
        <f t="shared" si="0"/>
        <v>13.215161904761905</v>
      </c>
      <c r="I65" s="41">
        <v>42435.58</v>
      </c>
      <c r="J65" s="41">
        <f t="shared" si="1"/>
        <v>40.414838095238096</v>
      </c>
    </row>
    <row r="66" spans="1:10" ht="15" customHeight="1">
      <c r="A66" s="18" t="s">
        <v>18</v>
      </c>
      <c r="B66" s="26">
        <v>4</v>
      </c>
      <c r="C66" s="26">
        <v>244</v>
      </c>
      <c r="D66" s="26">
        <v>226</v>
      </c>
      <c r="E66" s="41">
        <v>50000</v>
      </c>
      <c r="F66" s="41">
        <v>7000</v>
      </c>
      <c r="G66" s="41">
        <v>6687</v>
      </c>
      <c r="H66" s="42">
        <f t="shared" si="0"/>
        <v>13.374</v>
      </c>
      <c r="I66" s="41">
        <v>6687</v>
      </c>
      <c r="J66" s="41">
        <f t="shared" si="1"/>
        <v>13.374</v>
      </c>
    </row>
    <row r="67" spans="1:10" ht="15" customHeight="1">
      <c r="A67" s="12" t="s">
        <v>22</v>
      </c>
      <c r="B67" s="24">
        <v>4</v>
      </c>
      <c r="C67" s="24"/>
      <c r="D67" s="24">
        <v>290</v>
      </c>
      <c r="E67" s="61">
        <f>E68+E69+E70</f>
        <v>150000</v>
      </c>
      <c r="F67" s="61">
        <f>F68+F69+F70</f>
        <v>30000</v>
      </c>
      <c r="G67" s="61">
        <f>G68+G69+G70</f>
        <v>30000</v>
      </c>
      <c r="H67" s="47">
        <f t="shared" si="0"/>
        <v>20</v>
      </c>
      <c r="I67" s="61">
        <f>I68+I69+I70</f>
        <v>30000</v>
      </c>
      <c r="J67" s="61">
        <f t="shared" si="1"/>
        <v>20</v>
      </c>
    </row>
    <row r="68" spans="1:10" ht="15" customHeight="1">
      <c r="A68" s="18" t="s">
        <v>2</v>
      </c>
      <c r="B68" s="26">
        <v>4</v>
      </c>
      <c r="C68" s="26">
        <v>244</v>
      </c>
      <c r="D68" s="26">
        <v>290</v>
      </c>
      <c r="E68" s="41"/>
      <c r="F68" s="41"/>
      <c r="G68" s="41"/>
      <c r="H68" s="42"/>
      <c r="I68" s="41"/>
      <c r="J68" s="41"/>
    </row>
    <row r="69" spans="1:10" ht="15" customHeight="1">
      <c r="A69" s="18" t="s">
        <v>39</v>
      </c>
      <c r="B69" s="26">
        <v>4</v>
      </c>
      <c r="C69" s="26">
        <v>851</v>
      </c>
      <c r="D69" s="26">
        <v>290</v>
      </c>
      <c r="E69" s="41">
        <v>102250</v>
      </c>
      <c r="F69" s="41"/>
      <c r="G69" s="41"/>
      <c r="H69" s="42">
        <f t="shared" si="0"/>
        <v>0</v>
      </c>
      <c r="I69" s="41"/>
      <c r="J69" s="41">
        <f t="shared" si="1"/>
        <v>0</v>
      </c>
    </row>
    <row r="70" spans="1:10" ht="15" customHeight="1">
      <c r="A70" s="18" t="s">
        <v>88</v>
      </c>
      <c r="B70" s="26">
        <v>4</v>
      </c>
      <c r="C70" s="26">
        <v>853</v>
      </c>
      <c r="D70" s="26">
        <v>290</v>
      </c>
      <c r="E70" s="41">
        <v>47750</v>
      </c>
      <c r="F70" s="41">
        <v>30000</v>
      </c>
      <c r="G70" s="41">
        <v>30000</v>
      </c>
      <c r="H70" s="42">
        <f t="shared" si="0"/>
        <v>62.82722513089005</v>
      </c>
      <c r="I70" s="41">
        <v>30000</v>
      </c>
      <c r="J70" s="41">
        <f t="shared" si="1"/>
        <v>62.82722513089005</v>
      </c>
    </row>
    <row r="71" spans="1:10" ht="15" customHeight="1">
      <c r="A71" s="18" t="s">
        <v>7</v>
      </c>
      <c r="B71" s="26">
        <v>4</v>
      </c>
      <c r="C71" s="26">
        <v>244</v>
      </c>
      <c r="D71" s="26">
        <v>310</v>
      </c>
      <c r="E71" s="41">
        <v>43000</v>
      </c>
      <c r="F71" s="41"/>
      <c r="G71" s="41"/>
      <c r="H71" s="42">
        <f t="shared" si="0"/>
        <v>0</v>
      </c>
      <c r="I71" s="41"/>
      <c r="J71" s="41">
        <f t="shared" si="1"/>
        <v>0</v>
      </c>
    </row>
    <row r="72" spans="1:10" ht="16.5" customHeight="1">
      <c r="A72" s="12" t="s">
        <v>89</v>
      </c>
      <c r="B72" s="24">
        <v>4</v>
      </c>
      <c r="C72" s="24">
        <v>244</v>
      </c>
      <c r="D72" s="24">
        <v>340</v>
      </c>
      <c r="E72" s="61">
        <f>E73</f>
        <v>84000</v>
      </c>
      <c r="F72" s="61">
        <f>F73</f>
        <v>45000</v>
      </c>
      <c r="G72" s="61">
        <f>G73</f>
        <v>41720</v>
      </c>
      <c r="H72" s="47">
        <f t="shared" si="0"/>
        <v>49.666666666666664</v>
      </c>
      <c r="I72" s="61">
        <f>I73</f>
        <v>19314.53</v>
      </c>
      <c r="J72" s="61">
        <f t="shared" si="1"/>
        <v>22.993488095238092</v>
      </c>
    </row>
    <row r="73" spans="1:10" ht="15" customHeight="1">
      <c r="A73" s="18" t="s">
        <v>19</v>
      </c>
      <c r="B73" s="26">
        <v>4</v>
      </c>
      <c r="C73" s="26">
        <v>244</v>
      </c>
      <c r="D73" s="26" t="s">
        <v>21</v>
      </c>
      <c r="E73" s="41">
        <v>84000</v>
      </c>
      <c r="F73" s="41">
        <v>45000</v>
      </c>
      <c r="G73" s="41">
        <v>41720</v>
      </c>
      <c r="H73" s="42">
        <f t="shared" si="0"/>
        <v>49.666666666666664</v>
      </c>
      <c r="I73" s="41">
        <v>19314.53</v>
      </c>
      <c r="J73" s="41">
        <f t="shared" si="1"/>
        <v>22.993488095238092</v>
      </c>
    </row>
    <row r="74" spans="1:10" ht="37.5" customHeight="1">
      <c r="A74" s="30" t="s">
        <v>51</v>
      </c>
      <c r="B74" s="26">
        <v>4</v>
      </c>
      <c r="C74" s="26"/>
      <c r="D74" s="17" t="s">
        <v>76</v>
      </c>
      <c r="E74" s="48">
        <f>E75+E78</f>
        <v>90200</v>
      </c>
      <c r="F74" s="48">
        <f>F75+F78</f>
        <v>30300</v>
      </c>
      <c r="G74" s="48">
        <f>G75+G78</f>
        <v>17273</v>
      </c>
      <c r="H74" s="46">
        <f t="shared" si="0"/>
        <v>19.149667405764966</v>
      </c>
      <c r="I74" s="48">
        <f>I75+I78</f>
        <v>22585.629999999997</v>
      </c>
      <c r="J74" s="48">
        <f t="shared" si="1"/>
        <v>25.03950110864745</v>
      </c>
    </row>
    <row r="75" spans="1:10" ht="33.75" customHeight="1">
      <c r="A75" s="31" t="s">
        <v>54</v>
      </c>
      <c r="B75" s="26">
        <v>4</v>
      </c>
      <c r="C75" s="26">
        <v>244</v>
      </c>
      <c r="D75" s="19" t="s">
        <v>77</v>
      </c>
      <c r="E75" s="41">
        <f>E76+E77</f>
        <v>11300</v>
      </c>
      <c r="F75" s="41">
        <v>11300</v>
      </c>
      <c r="G75" s="41">
        <f>G76+G77</f>
        <v>10000</v>
      </c>
      <c r="H75" s="42">
        <f aca="true" t="shared" si="2" ref="H75:H83">G75/E75*100</f>
        <v>88.49557522123894</v>
      </c>
      <c r="I75" s="44">
        <f>I76</f>
        <v>10000</v>
      </c>
      <c r="J75" s="41">
        <f t="shared" si="1"/>
        <v>88.49557522123894</v>
      </c>
    </row>
    <row r="76" spans="1:10" ht="15" customHeight="1">
      <c r="A76" s="18" t="s">
        <v>18</v>
      </c>
      <c r="B76" s="26">
        <v>4</v>
      </c>
      <c r="C76" s="26">
        <v>244</v>
      </c>
      <c r="D76" s="26">
        <v>226</v>
      </c>
      <c r="E76" s="41">
        <v>11300</v>
      </c>
      <c r="F76" s="41">
        <v>11300</v>
      </c>
      <c r="G76" s="41">
        <v>10000</v>
      </c>
      <c r="H76" s="42">
        <f t="shared" si="2"/>
        <v>88.49557522123894</v>
      </c>
      <c r="I76" s="41">
        <v>10000</v>
      </c>
      <c r="J76" s="41">
        <f t="shared" si="1"/>
        <v>88.49557522123894</v>
      </c>
    </row>
    <row r="77" spans="1:10" ht="15" customHeight="1">
      <c r="A77" s="31"/>
      <c r="B77" s="26">
        <v>4</v>
      </c>
      <c r="C77" s="26"/>
      <c r="D77" s="26"/>
      <c r="E77" s="41"/>
      <c r="F77" s="41"/>
      <c r="G77" s="41"/>
      <c r="H77" s="43"/>
      <c r="I77" s="41"/>
      <c r="J77" s="41"/>
    </row>
    <row r="78" spans="1:10" ht="24.75" customHeight="1">
      <c r="A78" s="31" t="s">
        <v>47</v>
      </c>
      <c r="B78" s="26">
        <v>4</v>
      </c>
      <c r="C78" s="26">
        <v>244</v>
      </c>
      <c r="D78" s="19" t="s">
        <v>78</v>
      </c>
      <c r="E78" s="61">
        <f>E79+E80+E81</f>
        <v>78900</v>
      </c>
      <c r="F78" s="61">
        <f>F79+F80+F81</f>
        <v>19000</v>
      </c>
      <c r="G78" s="61">
        <f>G79+G80+G81</f>
        <v>7273</v>
      </c>
      <c r="H78" s="47">
        <f t="shared" si="2"/>
        <v>9.217997465145753</v>
      </c>
      <c r="I78" s="61">
        <f>I79+I80+I81</f>
        <v>12585.63</v>
      </c>
      <c r="J78" s="61">
        <f aca="true" t="shared" si="3" ref="J78:J83">I78/E78*100</f>
        <v>15.951368821292775</v>
      </c>
    </row>
    <row r="79" spans="1:10" ht="20.25" customHeight="1">
      <c r="A79" s="18" t="s">
        <v>16</v>
      </c>
      <c r="B79" s="26">
        <v>4</v>
      </c>
      <c r="C79" s="26">
        <v>244</v>
      </c>
      <c r="D79" s="26">
        <v>225</v>
      </c>
      <c r="E79" s="41">
        <v>20000</v>
      </c>
      <c r="F79" s="41"/>
      <c r="G79" s="41"/>
      <c r="H79" s="42">
        <f t="shared" si="2"/>
        <v>0</v>
      </c>
      <c r="I79" s="41"/>
      <c r="J79" s="41">
        <f t="shared" si="3"/>
        <v>0</v>
      </c>
    </row>
    <row r="80" spans="1:10" ht="19.5" customHeight="1">
      <c r="A80" s="18" t="s">
        <v>18</v>
      </c>
      <c r="B80" s="26">
        <v>4</v>
      </c>
      <c r="C80" s="26">
        <v>244</v>
      </c>
      <c r="D80" s="26">
        <v>226</v>
      </c>
      <c r="E80" s="41">
        <v>20000</v>
      </c>
      <c r="F80" s="41">
        <v>10000</v>
      </c>
      <c r="G80" s="41">
        <v>1000</v>
      </c>
      <c r="H80" s="42">
        <f t="shared" si="2"/>
        <v>5</v>
      </c>
      <c r="I80" s="41">
        <v>1000</v>
      </c>
      <c r="J80" s="41">
        <f t="shared" si="3"/>
        <v>5</v>
      </c>
    </row>
    <row r="81" spans="1:10" ht="20.25" customHeight="1">
      <c r="A81" s="18" t="s">
        <v>19</v>
      </c>
      <c r="B81" s="26">
        <v>4</v>
      </c>
      <c r="C81" s="26">
        <v>244</v>
      </c>
      <c r="D81" s="26">
        <v>340</v>
      </c>
      <c r="E81" s="41">
        <v>38900</v>
      </c>
      <c r="F81" s="41">
        <v>9000</v>
      </c>
      <c r="G81" s="41">
        <v>6273</v>
      </c>
      <c r="H81" s="42">
        <f t="shared" si="2"/>
        <v>16.125964010282775</v>
      </c>
      <c r="I81" s="41">
        <v>11585.63</v>
      </c>
      <c r="J81" s="41">
        <f t="shared" si="3"/>
        <v>29.783110539845758</v>
      </c>
    </row>
    <row r="82" spans="1:10" ht="47.25" customHeight="1">
      <c r="A82" s="27" t="s">
        <v>53</v>
      </c>
      <c r="B82" s="24">
        <v>4</v>
      </c>
      <c r="C82" s="24"/>
      <c r="D82" s="25" t="s">
        <v>72</v>
      </c>
      <c r="E82" s="48">
        <f>E83</f>
        <v>204000</v>
      </c>
      <c r="F82" s="48"/>
      <c r="G82" s="48">
        <f>G83</f>
        <v>0</v>
      </c>
      <c r="H82" s="46">
        <f t="shared" si="2"/>
        <v>0</v>
      </c>
      <c r="I82" s="48">
        <f>I83</f>
        <v>0</v>
      </c>
      <c r="J82" s="48">
        <f t="shared" si="3"/>
        <v>0</v>
      </c>
    </row>
    <row r="83" spans="1:10" ht="15" customHeight="1">
      <c r="A83" s="18" t="s">
        <v>20</v>
      </c>
      <c r="B83" s="26">
        <v>4</v>
      </c>
      <c r="C83" s="26">
        <v>244</v>
      </c>
      <c r="D83" s="23" t="s">
        <v>37</v>
      </c>
      <c r="E83" s="41">
        <v>204000</v>
      </c>
      <c r="F83" s="41"/>
      <c r="G83" s="41"/>
      <c r="H83" s="42">
        <f t="shared" si="2"/>
        <v>0</v>
      </c>
      <c r="I83" s="41"/>
      <c r="J83" s="41">
        <f t="shared" si="3"/>
        <v>0</v>
      </c>
    </row>
    <row r="84" spans="1:10" ht="39.75" customHeight="1">
      <c r="A84" s="57" t="s">
        <v>91</v>
      </c>
      <c r="B84" s="24">
        <v>5</v>
      </c>
      <c r="C84" s="24"/>
      <c r="D84" s="17" t="s">
        <v>96</v>
      </c>
      <c r="E84" s="55"/>
      <c r="F84" s="55"/>
      <c r="G84" s="55"/>
      <c r="H84" s="56"/>
      <c r="I84" s="55"/>
      <c r="J84" s="55"/>
    </row>
    <row r="85" spans="1:10" ht="15" customHeight="1">
      <c r="A85" s="60" t="s">
        <v>97</v>
      </c>
      <c r="B85" s="58">
        <v>5</v>
      </c>
      <c r="C85" s="66">
        <v>244</v>
      </c>
      <c r="D85" s="23" t="s">
        <v>45</v>
      </c>
      <c r="E85" s="41"/>
      <c r="F85" s="41"/>
      <c r="G85" s="41"/>
      <c r="H85" s="41"/>
      <c r="I85" s="41"/>
      <c r="J85" s="41"/>
    </row>
    <row r="86" spans="1:10" ht="15" customHeight="1">
      <c r="A86" s="18"/>
      <c r="B86" s="26"/>
      <c r="C86" s="26"/>
      <c r="D86" s="23"/>
      <c r="E86" s="41"/>
      <c r="F86" s="41"/>
      <c r="G86" s="41"/>
      <c r="H86" s="41"/>
      <c r="I86" s="41"/>
      <c r="J86" s="41"/>
    </row>
    <row r="87" spans="1:10" ht="15" customHeight="1">
      <c r="A87" s="18"/>
      <c r="B87" s="26"/>
      <c r="C87" s="26"/>
      <c r="D87" s="23"/>
      <c r="E87" s="41"/>
      <c r="F87" s="41"/>
      <c r="G87" s="41"/>
      <c r="H87" s="41"/>
      <c r="I87" s="41"/>
      <c r="J87" s="41"/>
    </row>
    <row r="88" spans="1:3" ht="15" customHeight="1">
      <c r="A88" s="1"/>
      <c r="B88" s="1"/>
      <c r="C88" s="1"/>
    </row>
    <row r="89" spans="1:9" ht="15.75">
      <c r="A89" s="8" t="s">
        <v>98</v>
      </c>
      <c r="B89" s="9"/>
      <c r="C89" s="9"/>
      <c r="D89" s="62"/>
      <c r="E89" s="6"/>
      <c r="F89" s="6"/>
      <c r="G89" s="6"/>
      <c r="H89" s="6"/>
      <c r="I89" s="6"/>
    </row>
    <row r="90" spans="1:10" ht="15.75">
      <c r="A90" s="3" t="s">
        <v>56</v>
      </c>
      <c r="B90" s="2"/>
      <c r="C90" s="2"/>
      <c r="D90" s="5"/>
      <c r="E90" s="5"/>
      <c r="F90" s="5"/>
      <c r="G90" s="5"/>
      <c r="H90" s="5"/>
      <c r="I90" s="5"/>
      <c r="J90" s="5"/>
    </row>
    <row r="92" spans="1:10" ht="15.75">
      <c r="A92" s="1"/>
      <c r="B92" s="3"/>
      <c r="C92" s="3"/>
      <c r="D92" s="3"/>
      <c r="E92" s="3"/>
      <c r="F92" s="3"/>
      <c r="G92" s="3"/>
      <c r="H92" s="3"/>
      <c r="I92" s="3"/>
      <c r="J92" s="3"/>
    </row>
    <row r="93" ht="15.75">
      <c r="A93" s="10" t="s">
        <v>90</v>
      </c>
    </row>
    <row r="94" ht="15.75">
      <c r="A94" s="4" t="s">
        <v>55</v>
      </c>
    </row>
    <row r="95" spans="1:3" ht="15.75">
      <c r="A95" s="1"/>
      <c r="B95" s="1"/>
      <c r="C95" s="1"/>
    </row>
    <row r="96" ht="15.75">
      <c r="A96" s="11" t="s">
        <v>57</v>
      </c>
    </row>
    <row r="97" spans="1:10" ht="15.75">
      <c r="A97" s="4" t="s">
        <v>42</v>
      </c>
      <c r="B97" s="1"/>
      <c r="C97" s="1"/>
      <c r="D97" s="5"/>
      <c r="E97" s="5"/>
      <c r="F97" s="5"/>
      <c r="G97" s="5"/>
      <c r="H97" s="5"/>
      <c r="I97" s="5"/>
      <c r="J97" s="5"/>
    </row>
    <row r="98" ht="15.75">
      <c r="A98" s="1"/>
    </row>
    <row r="99" spans="1:10" ht="15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1" spans="1:10" ht="15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3" spans="1:10" ht="15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5" spans="1:3" ht="15.75">
      <c r="A105" s="1"/>
      <c r="B105" s="1"/>
      <c r="C105" s="1"/>
    </row>
    <row r="107" spans="1:3" ht="15.75">
      <c r="A107" s="1"/>
      <c r="B107" s="1"/>
      <c r="C107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2" spans="1:3" ht="15.75">
      <c r="A112" s="1"/>
      <c r="B112" s="1"/>
      <c r="C112" s="1"/>
    </row>
  </sheetData>
  <sheetProtection/>
  <mergeCells count="5">
    <mergeCell ref="A5:J5"/>
    <mergeCell ref="A6:A7"/>
    <mergeCell ref="D6:D7"/>
    <mergeCell ref="J6:J7"/>
    <mergeCell ref="E6:E7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2017-04-07T07:34:04Z</cp:lastPrinted>
  <dcterms:created xsi:type="dcterms:W3CDTF">1996-10-08T23:32:33Z</dcterms:created>
  <dcterms:modified xsi:type="dcterms:W3CDTF">2017-06-28T05:06:51Z</dcterms:modified>
  <cp:category/>
  <cp:version/>
  <cp:contentType/>
  <cp:contentStatus/>
</cp:coreProperties>
</file>