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'школы'!$A$1:$I$98</definedName>
  </definedNames>
  <calcPr fullCalcOnLoad="1" refMode="R1C1"/>
</workbook>
</file>

<file path=xl/sharedStrings.xml><?xml version="1.0" encoding="utf-8"?>
<sst xmlns="http://schemas.openxmlformats.org/spreadsheetml/2006/main" count="132" uniqueCount="101">
  <si>
    <t>в том числе:</t>
  </si>
  <si>
    <t>Транспортные услуги</t>
  </si>
  <si>
    <t>Прочие расходы</t>
  </si>
  <si>
    <t xml:space="preserve">Наименование показателя 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</si>
  <si>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</si>
  <si>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</si>
  <si>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</si>
  <si>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</si>
  <si>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</si>
  <si>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</si>
  <si>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</si>
  <si>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</si>
  <si>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</si>
  <si>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</si>
  <si>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</si>
  <si>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</si>
  <si>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</si>
  <si>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</si>
  <si>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</si>
  <si>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-Прочие</t>
  </si>
  <si>
    <t xml:space="preserve">Увеличение стоимости материальных запасов </t>
  </si>
  <si>
    <t>340/000</t>
  </si>
  <si>
    <t>Прочие расходы, всего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</si>
  <si>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</si>
  <si>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</si>
  <si>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</si>
  <si>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</si>
  <si>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</si>
  <si>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</si>
  <si>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</si>
  <si>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</si>
  <si>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</si>
  <si>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</si>
  <si>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</si>
  <si>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</si>
  <si>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</si>
  <si>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на выполнение муниципального задания</t>
  </si>
  <si>
    <t>340</t>
  </si>
  <si>
    <t>Коммунальные услуги, всего</t>
  </si>
  <si>
    <t xml:space="preserve">Налог на имущество </t>
  </si>
  <si>
    <t xml:space="preserve">Оплата труда </t>
  </si>
  <si>
    <t>310 /313</t>
  </si>
  <si>
    <t>                                     (подпись)          (расшифровка подписи)</t>
  </si>
  <si>
    <t>2.1 Предоставление субсидий бюджетным, автономным учреждениям и иным некоммерческим организациям</t>
  </si>
  <si>
    <t>2.2 Предоставление субсидий бюджетным,автономным учреждениям и иным некоммерческим организациям</t>
  </si>
  <si>
    <t>226</t>
  </si>
  <si>
    <t>Муниципальная программа "Развитие транспортной системы Уренского муниципального района "</t>
  </si>
  <si>
    <t>Совершенствование организации движения транспорта и пешеходов</t>
  </si>
  <si>
    <t>Муниципальная программа "Развитие образования Уренского муниципального района" подпрограмма "Развитие общего образования"</t>
  </si>
  <si>
    <t xml:space="preserve"> Предоставление субсидий бюджетным,автономным учреждениям и иным некоммерческим организациям</t>
  </si>
  <si>
    <t>Выплаты :</t>
  </si>
  <si>
    <t>2.3 Муниципальная программа "Развитие транспортной системы Уренского муниципального района "</t>
  </si>
  <si>
    <t xml:space="preserve">Обеспечение  отдыха и оздоровление детей            Уренского муниципального района в организациях, осуществляющих отдых и оздоровление </t>
  </si>
  <si>
    <t xml:space="preserve">2.4 Обеспечение  отдыха и оздоровление детей            Уренского муниципального района в организациях, осуществляющих отдых и оздоровление </t>
  </si>
  <si>
    <t>Повышение требований к подготовке водителей на получение права на управление транспортными средствами</t>
  </si>
  <si>
    <t>                                        (подпись)        (расшифровка подписи)</t>
  </si>
  <si>
    <t xml:space="preserve">                                         (подпись)       (расшифровка подписи)</t>
  </si>
  <si>
    <t xml:space="preserve">Исполнитель       ______________              Т.В.Ремезова                </t>
  </si>
  <si>
    <t>Остаток по внебюджетной деятельности, всего</t>
  </si>
  <si>
    <t>Остаток по внебюджетной деятельности , всего</t>
  </si>
  <si>
    <t>Остаток</t>
  </si>
  <si>
    <t>Увеличение стоимости материальных запасов -Продукты</t>
  </si>
  <si>
    <t xml:space="preserve">07020120322590  </t>
  </si>
  <si>
    <t xml:space="preserve">07020120322590 </t>
  </si>
  <si>
    <t>0702 0120000000  130</t>
  </si>
  <si>
    <t>0702 0120173070  130</t>
  </si>
  <si>
    <t>0702 0120322590  130</t>
  </si>
  <si>
    <t>07020000000000  130</t>
  </si>
  <si>
    <t>0707 0150145000  130</t>
  </si>
  <si>
    <t>0702 1210427140  130</t>
  </si>
  <si>
    <t xml:space="preserve">0702 1210527150  130 </t>
  </si>
  <si>
    <t xml:space="preserve">0702 0120322590 </t>
  </si>
  <si>
    <t xml:space="preserve">0707 0150145000  </t>
  </si>
  <si>
    <t xml:space="preserve">0702 0100000000  </t>
  </si>
  <si>
    <t xml:space="preserve">0702 0120173070 </t>
  </si>
  <si>
    <t xml:space="preserve">0702 0120322590  </t>
  </si>
  <si>
    <t xml:space="preserve">0702 12000000000  </t>
  </si>
  <si>
    <t xml:space="preserve">0702 1210427140  </t>
  </si>
  <si>
    <t xml:space="preserve">0702 1210527150  </t>
  </si>
  <si>
    <r>
      <t xml:space="preserve">Планируемый остаток средств на начало планируемого года, всего: </t>
    </r>
    <r>
      <rPr>
        <b/>
        <i/>
        <sz val="9"/>
        <rFont val="Times New Roman"/>
        <family val="1"/>
      </rPr>
      <t>(киф2+киф4)</t>
    </r>
  </si>
  <si>
    <r>
      <t xml:space="preserve">Поступления, всего: </t>
    </r>
    <r>
      <rPr>
        <i/>
        <sz val="9"/>
        <rFont val="Times New Roman"/>
        <family val="1"/>
      </rPr>
      <t>(киф2+киф4)</t>
    </r>
  </si>
  <si>
    <t xml:space="preserve">                                                                                            Предоставление субсидий бюджетным, автономным учреждениям и иным некоммерческим организациям</t>
  </si>
  <si>
    <t>Кассов.</t>
  </si>
  <si>
    <t>испол.</t>
  </si>
  <si>
    <t>%</t>
  </si>
  <si>
    <t>вып</t>
  </si>
  <si>
    <t>Факт.</t>
  </si>
  <si>
    <t>% вып.</t>
  </si>
  <si>
    <t>Налог на негатив. воздействие на окр. среду</t>
  </si>
  <si>
    <t>Увеличение ст-ти  материальных запасов, всего</t>
  </si>
  <si>
    <t xml:space="preserve">Бухгалтер                                                   Т.В.Ремезова______  </t>
  </si>
  <si>
    <r>
      <t>Субсидия на иные цели</t>
    </r>
    <r>
      <rPr>
        <sz val="10"/>
        <rFont val="Times New Roman"/>
        <family val="1"/>
      </rPr>
      <t>(организация временного трудоустройства несовершеннолетних граждан за счет средств районного бюджета)</t>
    </r>
  </si>
  <si>
    <t xml:space="preserve">0702 0620129120  180 </t>
  </si>
  <si>
    <t>Прочие безвозмездные поступления</t>
  </si>
  <si>
    <t>30399050050000 180</t>
  </si>
  <si>
    <t>342</t>
  </si>
  <si>
    <t xml:space="preserve">0702 0620129120  </t>
  </si>
  <si>
    <t>Прочие работы,услуги</t>
  </si>
  <si>
    <t xml:space="preserve">Руководитель                    ____________О.А.Веникова </t>
  </si>
  <si>
    <r>
      <t xml:space="preserve">Выплаты, всего: </t>
    </r>
    <r>
      <rPr>
        <i/>
        <sz val="9"/>
        <rFont val="Times New Roman"/>
        <family val="1"/>
      </rPr>
      <t>(киф2+киф4+киф5)</t>
    </r>
  </si>
  <si>
    <t>КВР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</si>
</sst>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horizontal="center" vertical="justify" wrapText="1"/>
    </xf>
    <xf numFmtId="49" fontId="24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justify" wrapText="1"/>
    </xf>
    <xf numFmtId="0" fontId="22" fillId="0" borderId="11" xfId="0" applyFont="1" applyBorder="1" applyAlignment="1">
      <alignment horizontal="center" vertical="justify" wrapText="1"/>
    </xf>
    <xf numFmtId="0" fontId="24" fillId="0" borderId="10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left" vertical="justify" wrapText="1"/>
    </xf>
    <xf numFmtId="0" fontId="24" fillId="0" borderId="11" xfId="0" applyFont="1" applyBorder="1" applyAlignment="1">
      <alignment horizontal="center" vertical="justify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 wrapText="1"/>
    </xf>
    <xf numFmtId="2" fontId="24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 horizontal="center" wrapText="1"/>
    </xf>
    <xf numFmtId="2" fontId="22" fillId="25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2" fontId="22" fillId="25" borderId="10" xfId="0" applyNumberFormat="1" applyFont="1" applyFill="1" applyBorder="1" applyAlignment="1">
      <alignment horizontal="center" wrapText="1"/>
    </xf>
    <xf numFmtId="2" fontId="24" fillId="25" borderId="10" xfId="0" applyNumberFormat="1" applyFont="1" applyFill="1" applyBorder="1" applyAlignment="1">
      <alignment horizontal="center" wrapText="1"/>
    </xf>
    <xf numFmtId="2" fontId="22" fillId="15" borderId="10" xfId="0" applyNumberFormat="1" applyFont="1" applyFill="1" applyBorder="1" applyAlignment="1">
      <alignment horizontal="center" wrapText="1"/>
    </xf>
    <xf numFmtId="2" fontId="22" fillId="15" borderId="11" xfId="0" applyNumberFormat="1" applyFont="1" applyFill="1" applyBorder="1" applyAlignment="1">
      <alignment horizontal="center" wrapText="1"/>
    </xf>
    <xf numFmtId="2" fontId="24" fillId="15" borderId="10" xfId="0" applyNumberFormat="1" applyFont="1" applyFill="1" applyBorder="1" applyAlignment="1">
      <alignment horizontal="center" wrapText="1"/>
    </xf>
    <xf numFmtId="2" fontId="22" fillId="10" borderId="10" xfId="0" applyNumberFormat="1" applyFont="1" applyFill="1" applyBorder="1" applyAlignment="1">
      <alignment horizontal="center" wrapText="1"/>
    </xf>
    <xf numFmtId="2" fontId="22" fillId="10" borderId="11" xfId="0" applyNumberFormat="1" applyFont="1" applyFill="1" applyBorder="1" applyAlignment="1">
      <alignment horizontal="center" wrapText="1"/>
    </xf>
    <xf numFmtId="2" fontId="22" fillId="19" borderId="10" xfId="0" applyNumberFormat="1" applyFont="1" applyFill="1" applyBorder="1" applyAlignment="1">
      <alignment horizontal="center" wrapText="1"/>
    </xf>
    <xf numFmtId="2" fontId="22" fillId="19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 horizontal="center" wrapText="1"/>
    </xf>
    <xf numFmtId="0" fontId="27" fillId="24" borderId="0" xfId="0" applyFont="1" applyFill="1" applyAlignment="1">
      <alignment/>
    </xf>
    <xf numFmtId="2" fontId="22" fillId="26" borderId="10" xfId="0" applyNumberFormat="1" applyFont="1" applyFill="1" applyBorder="1" applyAlignment="1">
      <alignment horizontal="center" wrapText="1"/>
    </xf>
    <xf numFmtId="2" fontId="22" fillId="26" borderId="11" xfId="0" applyNumberFormat="1" applyFont="1" applyFill="1" applyBorder="1" applyAlignment="1">
      <alignment horizontal="center" wrapText="1"/>
    </xf>
    <xf numFmtId="2" fontId="24" fillId="26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2"/>
  <sheetViews>
    <sheetView tabSelected="1" zoomScalePageLayoutView="0" workbookViewId="0" topLeftCell="A1">
      <selection activeCell="E94" sqref="E94"/>
    </sheetView>
  </sheetViews>
  <sheetFormatPr defaultColWidth="9.140625" defaultRowHeight="12.75"/>
  <cols>
    <col min="1" max="1" width="45.57421875" style="0" customWidth="1"/>
    <col min="2" max="2" width="6.140625" style="0" customWidth="1"/>
    <col min="3" max="3" width="4.421875" style="0" customWidth="1"/>
    <col min="4" max="4" width="10.140625" style="0" customWidth="1"/>
    <col min="5" max="5" width="11.421875" style="0" customWidth="1"/>
    <col min="6" max="6" width="11.00390625" style="0" customWidth="1"/>
    <col min="7" max="7" width="6.140625" style="0" customWidth="1"/>
    <col min="8" max="8" width="12.140625" style="0" customWidth="1"/>
    <col min="9" max="9" width="6.421875" style="0" customWidth="1"/>
  </cols>
  <sheetData>
    <row r="1" ht="0.75" customHeight="1"/>
    <row r="2" ht="21" customHeight="1" hidden="1"/>
    <row r="3" ht="21" customHeight="1" hidden="1"/>
    <row r="4" ht="12.75">
      <c r="I4" s="7"/>
    </row>
    <row r="5" spans="1:9" ht="20.25" customHeight="1">
      <c r="A5" s="66" t="s">
        <v>4</v>
      </c>
      <c r="B5" s="66"/>
      <c r="C5" s="66"/>
      <c r="D5" s="66"/>
      <c r="E5" s="66"/>
      <c r="F5" s="66"/>
      <c r="G5" s="66"/>
      <c r="H5" s="66"/>
      <c r="I5" s="66"/>
    </row>
    <row r="6" spans="1:9" ht="39" customHeight="1">
      <c r="A6" s="67" t="s">
        <v>3</v>
      </c>
      <c r="B6" s="37" t="s">
        <v>23</v>
      </c>
      <c r="C6" s="37" t="s">
        <v>100</v>
      </c>
      <c r="D6" s="69" t="s">
        <v>5</v>
      </c>
      <c r="E6" s="69" t="s">
        <v>6</v>
      </c>
      <c r="F6" s="37" t="s">
        <v>82</v>
      </c>
      <c r="G6" s="37" t="s">
        <v>84</v>
      </c>
      <c r="H6" s="37" t="s">
        <v>86</v>
      </c>
      <c r="I6" s="69" t="s">
        <v>87</v>
      </c>
    </row>
    <row r="7" spans="1:9" ht="26.25" customHeight="1">
      <c r="A7" s="68"/>
      <c r="B7" s="38"/>
      <c r="C7" s="38"/>
      <c r="D7" s="70"/>
      <c r="E7" s="70"/>
      <c r="F7" s="38" t="s">
        <v>83</v>
      </c>
      <c r="G7" s="39" t="s">
        <v>85</v>
      </c>
      <c r="H7" s="38" t="s">
        <v>83</v>
      </c>
      <c r="I7" s="70"/>
    </row>
    <row r="8" spans="1:9" ht="24">
      <c r="A8" s="12" t="s">
        <v>79</v>
      </c>
      <c r="B8" s="13"/>
      <c r="C8" s="13"/>
      <c r="D8" s="14"/>
      <c r="E8" s="50">
        <f>E9</f>
        <v>63072.81</v>
      </c>
      <c r="F8" s="50">
        <f>F9</f>
        <v>63072.81</v>
      </c>
      <c r="G8" s="51">
        <f>F8/E8*100</f>
        <v>100</v>
      </c>
      <c r="H8" s="51">
        <f>H9</f>
        <v>63072.81</v>
      </c>
      <c r="I8" s="50">
        <f>H8/E8*100</f>
        <v>100</v>
      </c>
    </row>
    <row r="9" spans="1:9" ht="24">
      <c r="A9" s="15" t="s">
        <v>58</v>
      </c>
      <c r="B9" s="16">
        <v>2</v>
      </c>
      <c r="C9" s="16"/>
      <c r="D9" s="17" t="s">
        <v>62</v>
      </c>
      <c r="E9" s="40">
        <v>63072.81</v>
      </c>
      <c r="F9" s="40">
        <v>63072.81</v>
      </c>
      <c r="G9" s="43">
        <f>F9/E9*100</f>
        <v>100</v>
      </c>
      <c r="H9" s="45">
        <v>63072.81</v>
      </c>
      <c r="I9" s="40">
        <f>H9/E9*100</f>
        <v>100</v>
      </c>
    </row>
    <row r="10" spans="1:9" ht="24">
      <c r="A10" s="18" t="s">
        <v>30</v>
      </c>
      <c r="B10" s="13">
        <v>2</v>
      </c>
      <c r="C10" s="13"/>
      <c r="D10" s="19" t="s">
        <v>63</v>
      </c>
      <c r="E10" s="41">
        <v>63072.81</v>
      </c>
      <c r="F10" s="41">
        <v>63072.81</v>
      </c>
      <c r="G10" s="42">
        <f>F10/E10*100</f>
        <v>100</v>
      </c>
      <c r="H10" s="41">
        <v>63072.81</v>
      </c>
      <c r="I10" s="41">
        <f>H10/E10*100</f>
        <v>100</v>
      </c>
    </row>
    <row r="11" spans="1:9" ht="12.75">
      <c r="A11" s="18" t="s">
        <v>31</v>
      </c>
      <c r="B11" s="13">
        <v>2</v>
      </c>
      <c r="C11" s="13"/>
      <c r="D11" s="20"/>
      <c r="E11" s="41"/>
      <c r="F11" s="42"/>
      <c r="G11" s="43"/>
      <c r="H11" s="42"/>
      <c r="I11" s="41"/>
    </row>
    <row r="12" spans="1:9" ht="21" customHeight="1">
      <c r="A12" s="15" t="s">
        <v>32</v>
      </c>
      <c r="B12" s="16">
        <v>4</v>
      </c>
      <c r="C12" s="16"/>
      <c r="D12" s="14"/>
      <c r="E12" s="40">
        <v>0</v>
      </c>
      <c r="F12" s="43"/>
      <c r="G12" s="43"/>
      <c r="H12" s="47"/>
      <c r="I12" s="41"/>
    </row>
    <row r="13" spans="1:9" ht="15.75" customHeight="1">
      <c r="A13" s="21"/>
      <c r="B13" s="22">
        <v>4</v>
      </c>
      <c r="C13" s="22"/>
      <c r="D13" s="23"/>
      <c r="E13" s="41"/>
      <c r="F13" s="41"/>
      <c r="G13" s="43"/>
      <c r="H13" s="41"/>
      <c r="I13" s="41"/>
    </row>
    <row r="14" spans="1:9" ht="15" customHeight="1">
      <c r="A14" s="15" t="s">
        <v>33</v>
      </c>
      <c r="B14" s="16">
        <v>5</v>
      </c>
      <c r="C14" s="16"/>
      <c r="D14" s="23"/>
      <c r="E14" s="40">
        <v>0</v>
      </c>
      <c r="F14" s="41"/>
      <c r="G14" s="43"/>
      <c r="H14" s="41"/>
      <c r="I14" s="41"/>
    </row>
    <row r="15" spans="1:9" ht="15" customHeight="1">
      <c r="A15" s="12" t="s">
        <v>80</v>
      </c>
      <c r="B15" s="24"/>
      <c r="C15" s="24"/>
      <c r="D15" s="25"/>
      <c r="E15" s="62">
        <f>E17+E20+E28</f>
        <v>38534986.52</v>
      </c>
      <c r="F15" s="62">
        <f>F17+F20+F28</f>
        <v>37951719.580000006</v>
      </c>
      <c r="G15" s="63">
        <f>F15/E15*100</f>
        <v>98.48639640837223</v>
      </c>
      <c r="H15" s="62">
        <f>H17+H20+H28</f>
        <v>37951719.580000006</v>
      </c>
      <c r="I15" s="64">
        <f>H15/E15*100</f>
        <v>98.48639640837223</v>
      </c>
    </row>
    <row r="16" spans="1:9" ht="15" customHeight="1">
      <c r="A16" s="18" t="s">
        <v>0</v>
      </c>
      <c r="B16" s="26"/>
      <c r="C16" s="26"/>
      <c r="D16" s="26"/>
      <c r="E16" s="40"/>
      <c r="F16" s="41"/>
      <c r="G16" s="43"/>
      <c r="H16" s="41"/>
      <c r="I16" s="41"/>
    </row>
    <row r="17" spans="1:9" ht="15" customHeight="1">
      <c r="A17" s="27" t="s">
        <v>34</v>
      </c>
      <c r="B17" s="28">
        <v>2</v>
      </c>
      <c r="C17" s="28"/>
      <c r="D17" s="25"/>
      <c r="E17" s="50">
        <f>E19+E18</f>
        <v>3694994.75</v>
      </c>
      <c r="F17" s="50">
        <f>F19+F18</f>
        <v>3544327.81</v>
      </c>
      <c r="G17" s="51">
        <f>F17/E17*100</f>
        <v>95.92240449056119</v>
      </c>
      <c r="H17" s="50">
        <f>H18+H19</f>
        <v>3544327.81</v>
      </c>
      <c r="I17" s="52">
        <f>H17/E17*100</f>
        <v>95.92240449056119</v>
      </c>
    </row>
    <row r="18" spans="1:9" ht="24.75" customHeight="1">
      <c r="A18" s="18" t="s">
        <v>24</v>
      </c>
      <c r="B18" s="26">
        <v>2</v>
      </c>
      <c r="C18" s="26">
        <v>130</v>
      </c>
      <c r="D18" s="23" t="s">
        <v>25</v>
      </c>
      <c r="E18" s="44">
        <v>3679994.75</v>
      </c>
      <c r="F18" s="44">
        <v>3529327.81</v>
      </c>
      <c r="G18" s="42">
        <f>F18/E18*100</f>
        <v>95.90578383297965</v>
      </c>
      <c r="H18" s="44">
        <v>3529327.81</v>
      </c>
      <c r="I18" s="41">
        <f>H18/E18*100</f>
        <v>95.90578383297965</v>
      </c>
    </row>
    <row r="19" spans="1:9" ht="27" customHeight="1">
      <c r="A19" s="18" t="s">
        <v>93</v>
      </c>
      <c r="B19" s="26">
        <v>2</v>
      </c>
      <c r="C19" s="26">
        <v>180</v>
      </c>
      <c r="D19" s="23" t="s">
        <v>94</v>
      </c>
      <c r="E19" s="44">
        <v>15000</v>
      </c>
      <c r="F19" s="44">
        <v>15000</v>
      </c>
      <c r="G19" s="42">
        <v>100</v>
      </c>
      <c r="H19" s="44">
        <v>15000</v>
      </c>
      <c r="I19" s="41">
        <v>100</v>
      </c>
    </row>
    <row r="20" spans="1:9" ht="24.75" customHeight="1">
      <c r="A20" s="15" t="s">
        <v>35</v>
      </c>
      <c r="B20" s="16">
        <v>4</v>
      </c>
      <c r="C20" s="16">
        <v>130</v>
      </c>
      <c r="D20" s="26"/>
      <c r="E20" s="62">
        <f>E21+E24+E25</f>
        <v>34805119</v>
      </c>
      <c r="F20" s="62">
        <f>F21+F24+F25</f>
        <v>34372519</v>
      </c>
      <c r="G20" s="63">
        <f aca="true" t="shared" si="0" ref="G20:G27">F20/E20*100</f>
        <v>98.75707938248969</v>
      </c>
      <c r="H20" s="62">
        <f>H21+H24+H25</f>
        <v>34372519</v>
      </c>
      <c r="I20" s="62">
        <f aca="true" t="shared" si="1" ref="I20:I27">H20/E20*100</f>
        <v>98.75707938248969</v>
      </c>
    </row>
    <row r="21" spans="1:9" ht="35.25" customHeight="1">
      <c r="A21" s="15" t="s">
        <v>48</v>
      </c>
      <c r="B21" s="16">
        <v>4</v>
      </c>
      <c r="C21" s="16">
        <v>130</v>
      </c>
      <c r="D21" s="19" t="s">
        <v>64</v>
      </c>
      <c r="E21" s="53">
        <f>E22+E23</f>
        <v>34545619</v>
      </c>
      <c r="F21" s="53">
        <f>F22+F23</f>
        <v>34113019</v>
      </c>
      <c r="G21" s="54">
        <f t="shared" si="0"/>
        <v>98.7477428035086</v>
      </c>
      <c r="H21" s="53">
        <f>H22+H23</f>
        <v>34113019</v>
      </c>
      <c r="I21" s="53">
        <f t="shared" si="1"/>
        <v>98.7477428035086</v>
      </c>
    </row>
    <row r="22" spans="1:9" ht="36" customHeight="1">
      <c r="A22" s="29" t="s">
        <v>81</v>
      </c>
      <c r="B22" s="26">
        <v>4</v>
      </c>
      <c r="C22" s="26">
        <v>130</v>
      </c>
      <c r="D22" s="19" t="s">
        <v>65</v>
      </c>
      <c r="E22" s="41">
        <v>29996700</v>
      </c>
      <c r="F22" s="41">
        <v>29996700</v>
      </c>
      <c r="G22" s="42">
        <f t="shared" si="0"/>
        <v>100</v>
      </c>
      <c r="H22" s="41">
        <v>29996700</v>
      </c>
      <c r="I22" s="41">
        <f t="shared" si="1"/>
        <v>100</v>
      </c>
    </row>
    <row r="23" spans="1:9" ht="34.5" customHeight="1">
      <c r="A23" s="18" t="s">
        <v>49</v>
      </c>
      <c r="B23" s="26">
        <v>4</v>
      </c>
      <c r="C23" s="26">
        <v>130</v>
      </c>
      <c r="D23" s="19" t="s">
        <v>66</v>
      </c>
      <c r="E23" s="41">
        <v>4548919</v>
      </c>
      <c r="F23" s="41">
        <v>4116319</v>
      </c>
      <c r="G23" s="42">
        <f t="shared" si="0"/>
        <v>90.49004829499052</v>
      </c>
      <c r="H23" s="41">
        <v>4116319</v>
      </c>
      <c r="I23" s="41">
        <f t="shared" si="1"/>
        <v>90.49004829499052</v>
      </c>
    </row>
    <row r="24" spans="1:9" ht="51.75" customHeight="1">
      <c r="A24" s="27" t="s">
        <v>52</v>
      </c>
      <c r="B24" s="24">
        <v>4</v>
      </c>
      <c r="C24" s="24">
        <v>130</v>
      </c>
      <c r="D24" s="17" t="s">
        <v>68</v>
      </c>
      <c r="E24" s="48">
        <v>204000</v>
      </c>
      <c r="F24" s="48">
        <v>204000</v>
      </c>
      <c r="G24" s="46">
        <f t="shared" si="0"/>
        <v>100</v>
      </c>
      <c r="H24" s="48">
        <v>204000</v>
      </c>
      <c r="I24" s="48">
        <f t="shared" si="1"/>
        <v>100</v>
      </c>
    </row>
    <row r="25" spans="1:9" ht="36" customHeight="1">
      <c r="A25" s="30" t="s">
        <v>46</v>
      </c>
      <c r="B25" s="24">
        <v>4</v>
      </c>
      <c r="C25" s="24">
        <v>130</v>
      </c>
      <c r="D25" s="17" t="s">
        <v>67</v>
      </c>
      <c r="E25" s="48">
        <f>E26+E27</f>
        <v>55500</v>
      </c>
      <c r="F25" s="48">
        <f>F26+F27</f>
        <v>55500</v>
      </c>
      <c r="G25" s="46">
        <f t="shared" si="0"/>
        <v>100</v>
      </c>
      <c r="H25" s="48">
        <f>H26+H27</f>
        <v>55500</v>
      </c>
      <c r="I25" s="48">
        <f t="shared" si="1"/>
        <v>100</v>
      </c>
    </row>
    <row r="26" spans="1:9" ht="37.5" customHeight="1">
      <c r="A26" s="31" t="s">
        <v>54</v>
      </c>
      <c r="B26" s="26">
        <v>4</v>
      </c>
      <c r="C26" s="26">
        <v>130</v>
      </c>
      <c r="D26" s="19" t="s">
        <v>69</v>
      </c>
      <c r="E26" s="41">
        <v>1000</v>
      </c>
      <c r="F26" s="41">
        <v>1000</v>
      </c>
      <c r="G26" s="42">
        <f t="shared" si="0"/>
        <v>100</v>
      </c>
      <c r="H26" s="41">
        <v>1000</v>
      </c>
      <c r="I26" s="41">
        <f t="shared" si="1"/>
        <v>100</v>
      </c>
    </row>
    <row r="27" spans="1:9" ht="37.5" customHeight="1">
      <c r="A27" s="31" t="s">
        <v>47</v>
      </c>
      <c r="B27" s="26">
        <v>4</v>
      </c>
      <c r="C27" s="26">
        <v>130</v>
      </c>
      <c r="D27" s="19" t="s">
        <v>70</v>
      </c>
      <c r="E27" s="41">
        <v>54500</v>
      </c>
      <c r="F27" s="41">
        <v>54500</v>
      </c>
      <c r="G27" s="42">
        <f t="shared" si="0"/>
        <v>100</v>
      </c>
      <c r="H27" s="41">
        <v>54500</v>
      </c>
      <c r="I27" s="41">
        <f t="shared" si="1"/>
        <v>100</v>
      </c>
    </row>
    <row r="28" spans="1:9" ht="37.5" customHeight="1">
      <c r="A28" s="57" t="s">
        <v>91</v>
      </c>
      <c r="B28" s="58">
        <v>5</v>
      </c>
      <c r="C28" s="65">
        <v>180</v>
      </c>
      <c r="D28" s="19" t="s">
        <v>92</v>
      </c>
      <c r="E28" s="49">
        <v>34872.77</v>
      </c>
      <c r="F28" s="49">
        <v>34872.77</v>
      </c>
      <c r="G28" s="46">
        <v>100</v>
      </c>
      <c r="H28" s="49">
        <v>34872.77</v>
      </c>
      <c r="I28" s="48">
        <v>100</v>
      </c>
    </row>
    <row r="29" spans="1:9" ht="15" customHeight="1">
      <c r="A29" s="12" t="s">
        <v>99</v>
      </c>
      <c r="B29" s="24"/>
      <c r="C29" s="24"/>
      <c r="D29" s="24"/>
      <c r="E29" s="62">
        <f>E41+E30+E84</f>
        <v>38598059.330000006</v>
      </c>
      <c r="F29" s="62">
        <f>F41+F30+F84</f>
        <v>37997477.690000005</v>
      </c>
      <c r="G29" s="63">
        <f>F29/E29*100</f>
        <v>98.44401078596923</v>
      </c>
      <c r="H29" s="62">
        <f>H30+H41+H84</f>
        <v>37139557.67</v>
      </c>
      <c r="I29" s="62">
        <f>H29/E29*100</f>
        <v>96.22130831104663</v>
      </c>
    </row>
    <row r="30" spans="1:9" ht="15" customHeight="1">
      <c r="A30" s="12" t="s">
        <v>27</v>
      </c>
      <c r="B30" s="24">
        <v>2</v>
      </c>
      <c r="C30" s="24"/>
      <c r="D30" s="32"/>
      <c r="E30" s="50">
        <f>E34+E31+E38</f>
        <v>3758067.56</v>
      </c>
      <c r="F30" s="50">
        <f>F34+F31+F38</f>
        <v>3590085.92</v>
      </c>
      <c r="G30" s="51">
        <f>F30/E30*100</f>
        <v>95.53010590368419</v>
      </c>
      <c r="H30" s="50">
        <f>H31+H34+H38</f>
        <v>3575120.44</v>
      </c>
      <c r="I30" s="50">
        <f>H30/E30*100</f>
        <v>95.13188315326614</v>
      </c>
    </row>
    <row r="31" spans="1:9" ht="24" customHeight="1">
      <c r="A31" s="12" t="s">
        <v>50</v>
      </c>
      <c r="B31" s="24">
        <v>2</v>
      </c>
      <c r="C31" s="24"/>
      <c r="D31" s="17" t="s">
        <v>71</v>
      </c>
      <c r="E31" s="48">
        <f>E32+E33</f>
        <v>3629394.75</v>
      </c>
      <c r="F31" s="48">
        <f>F32+F33</f>
        <v>3461413.11</v>
      </c>
      <c r="G31" s="46">
        <f>F31/E31*100</f>
        <v>95.37163489862876</v>
      </c>
      <c r="H31" s="48">
        <f>H32+H33</f>
        <v>3446447.63</v>
      </c>
      <c r="I31" s="48">
        <f>H31/E31*100</f>
        <v>94.95929397043405</v>
      </c>
    </row>
    <row r="32" spans="1:9" ht="15" customHeight="1">
      <c r="A32" s="33" t="s">
        <v>26</v>
      </c>
      <c r="B32" s="34">
        <v>2</v>
      </c>
      <c r="C32" s="34">
        <v>244</v>
      </c>
      <c r="D32" s="23" t="s">
        <v>37</v>
      </c>
      <c r="E32" s="41">
        <v>15000</v>
      </c>
      <c r="F32" s="41">
        <v>15000</v>
      </c>
      <c r="G32" s="42">
        <v>100</v>
      </c>
      <c r="H32" s="41">
        <v>15000</v>
      </c>
      <c r="I32" s="41">
        <v>100</v>
      </c>
    </row>
    <row r="33" spans="1:9" ht="15" customHeight="1">
      <c r="A33" s="33" t="s">
        <v>26</v>
      </c>
      <c r="B33" s="34">
        <v>2</v>
      </c>
      <c r="C33" s="34">
        <v>244</v>
      </c>
      <c r="D33" s="23" t="s">
        <v>95</v>
      </c>
      <c r="E33" s="41">
        <v>3614394.75</v>
      </c>
      <c r="F33" s="41">
        <v>3446413.11</v>
      </c>
      <c r="G33" s="42">
        <f aca="true" t="shared" si="2" ref="G33:G47">F33/E33*100</f>
        <v>95.35242684822957</v>
      </c>
      <c r="H33" s="41">
        <v>3431447.63</v>
      </c>
      <c r="I33" s="41">
        <f aca="true" t="shared" si="3" ref="I33:I47">H33/E33*100</f>
        <v>94.93837467531735</v>
      </c>
    </row>
    <row r="34" spans="1:9" ht="26.25" customHeight="1">
      <c r="A34" s="27" t="s">
        <v>28</v>
      </c>
      <c r="B34" s="28">
        <v>2</v>
      </c>
      <c r="C34" s="28"/>
      <c r="D34" s="25" t="s">
        <v>72</v>
      </c>
      <c r="E34" s="48">
        <f>E37+E36+E35</f>
        <v>65600</v>
      </c>
      <c r="F34" s="48">
        <f>F37+F36+F35</f>
        <v>65600</v>
      </c>
      <c r="G34" s="46">
        <f t="shared" si="2"/>
        <v>100</v>
      </c>
      <c r="H34" s="48">
        <f>H35+H36+H37</f>
        <v>65600</v>
      </c>
      <c r="I34" s="48">
        <f t="shared" si="3"/>
        <v>100</v>
      </c>
    </row>
    <row r="35" spans="1:9" ht="15" customHeight="1">
      <c r="A35" s="18" t="s">
        <v>18</v>
      </c>
      <c r="B35" s="34">
        <v>2</v>
      </c>
      <c r="C35" s="34">
        <v>244</v>
      </c>
      <c r="D35" s="23" t="s">
        <v>45</v>
      </c>
      <c r="E35" s="41">
        <v>8800</v>
      </c>
      <c r="F35" s="41">
        <v>8800</v>
      </c>
      <c r="G35" s="43">
        <f t="shared" si="2"/>
        <v>100</v>
      </c>
      <c r="H35" s="41">
        <v>8800</v>
      </c>
      <c r="I35" s="40">
        <f t="shared" si="3"/>
        <v>100</v>
      </c>
    </row>
    <row r="36" spans="1:9" ht="15" customHeight="1">
      <c r="A36" s="18" t="s">
        <v>2</v>
      </c>
      <c r="B36" s="34">
        <v>2</v>
      </c>
      <c r="C36" s="34">
        <v>244</v>
      </c>
      <c r="D36" s="23" t="s">
        <v>29</v>
      </c>
      <c r="E36" s="41">
        <v>15800</v>
      </c>
      <c r="F36" s="41">
        <v>15800</v>
      </c>
      <c r="G36" s="43">
        <f t="shared" si="2"/>
        <v>100</v>
      </c>
      <c r="H36" s="41">
        <v>15800</v>
      </c>
      <c r="I36" s="40">
        <f t="shared" si="3"/>
        <v>100</v>
      </c>
    </row>
    <row r="37" spans="1:9" ht="15" customHeight="1">
      <c r="A37" s="18" t="s">
        <v>19</v>
      </c>
      <c r="B37" s="34">
        <v>2</v>
      </c>
      <c r="C37" s="34">
        <v>244</v>
      </c>
      <c r="D37" s="23" t="s">
        <v>37</v>
      </c>
      <c r="E37" s="41">
        <v>41000</v>
      </c>
      <c r="F37" s="41">
        <v>41000</v>
      </c>
      <c r="G37" s="43">
        <f t="shared" si="2"/>
        <v>100</v>
      </c>
      <c r="H37" s="41">
        <v>41000</v>
      </c>
      <c r="I37" s="40">
        <f t="shared" si="3"/>
        <v>100</v>
      </c>
    </row>
    <row r="38" spans="1:9" ht="26.25" customHeight="1">
      <c r="A38" s="15" t="s">
        <v>59</v>
      </c>
      <c r="B38" s="28">
        <v>2</v>
      </c>
      <c r="C38" s="28"/>
      <c r="D38" s="17" t="s">
        <v>63</v>
      </c>
      <c r="E38" s="53">
        <f>E40</f>
        <v>63072.81</v>
      </c>
      <c r="F38" s="53">
        <f>F40</f>
        <v>63072.81</v>
      </c>
      <c r="G38" s="54">
        <f t="shared" si="2"/>
        <v>100</v>
      </c>
      <c r="H38" s="53">
        <f>H39</f>
        <v>63072.81</v>
      </c>
      <c r="I38" s="53">
        <f t="shared" si="3"/>
        <v>100</v>
      </c>
    </row>
    <row r="39" spans="1:9" ht="25.5" customHeight="1">
      <c r="A39" s="31" t="s">
        <v>60</v>
      </c>
      <c r="B39" s="34">
        <v>2</v>
      </c>
      <c r="C39" s="34">
        <v>244</v>
      </c>
      <c r="D39" s="19" t="s">
        <v>63</v>
      </c>
      <c r="E39" s="41">
        <v>63072.81</v>
      </c>
      <c r="F39" s="41">
        <v>63072.81</v>
      </c>
      <c r="G39" s="42">
        <f t="shared" si="2"/>
        <v>100</v>
      </c>
      <c r="H39" s="41">
        <v>63072.81</v>
      </c>
      <c r="I39" s="41">
        <f t="shared" si="3"/>
        <v>100</v>
      </c>
    </row>
    <row r="40" spans="1:9" ht="24" customHeight="1">
      <c r="A40" s="18" t="s">
        <v>61</v>
      </c>
      <c r="B40" s="34">
        <v>2</v>
      </c>
      <c r="C40" s="34">
        <v>244</v>
      </c>
      <c r="D40" s="23" t="s">
        <v>37</v>
      </c>
      <c r="E40" s="41">
        <v>63072.81</v>
      </c>
      <c r="F40" s="41">
        <v>63072.81</v>
      </c>
      <c r="G40" s="42">
        <f t="shared" si="2"/>
        <v>100</v>
      </c>
      <c r="H40" s="41">
        <v>63072.81</v>
      </c>
      <c r="I40" s="41">
        <f t="shared" si="3"/>
        <v>100</v>
      </c>
    </row>
    <row r="41" spans="1:9" ht="15" customHeight="1">
      <c r="A41" s="15" t="s">
        <v>36</v>
      </c>
      <c r="B41" s="24">
        <v>4</v>
      </c>
      <c r="C41" s="24"/>
      <c r="D41" s="25"/>
      <c r="E41" s="50">
        <f>E74+E82+E42</f>
        <v>34805119</v>
      </c>
      <c r="F41" s="50">
        <f>F74+F82+F42</f>
        <v>34372519</v>
      </c>
      <c r="G41" s="51">
        <f t="shared" si="2"/>
        <v>98.75707938248969</v>
      </c>
      <c r="H41" s="50">
        <f>H42+H82</f>
        <v>33529564.459999997</v>
      </c>
      <c r="I41" s="50">
        <f t="shared" si="3"/>
        <v>96.33515248144963</v>
      </c>
    </row>
    <row r="42" spans="1:9" ht="34.5" customHeight="1">
      <c r="A42" s="15" t="s">
        <v>48</v>
      </c>
      <c r="B42" s="24">
        <v>4</v>
      </c>
      <c r="C42" s="24"/>
      <c r="D42" s="25" t="s">
        <v>73</v>
      </c>
      <c r="E42" s="53">
        <f>E43+E55</f>
        <v>34545619</v>
      </c>
      <c r="F42" s="53">
        <f>F43+F55</f>
        <v>34113019</v>
      </c>
      <c r="G42" s="54">
        <f t="shared" si="2"/>
        <v>98.7477428035086</v>
      </c>
      <c r="H42" s="53">
        <f>H43+H55+H74</f>
        <v>33325564.459999997</v>
      </c>
      <c r="I42" s="53">
        <f t="shared" si="3"/>
        <v>96.46827998653026</v>
      </c>
    </row>
    <row r="43" spans="1:9" ht="35.25" customHeight="1">
      <c r="A43" s="35" t="s">
        <v>43</v>
      </c>
      <c r="B43" s="36">
        <v>4</v>
      </c>
      <c r="C43" s="36"/>
      <c r="D43" s="17" t="s">
        <v>74</v>
      </c>
      <c r="E43" s="48">
        <f>E44+E45+E46+E47+E48+E49+E50+E51+E52+E53+E54</f>
        <v>29996699.999999996</v>
      </c>
      <c r="F43" s="48">
        <f>F44+F45+F46+F47+F48+F49+F50+F51+F52+F53+F54</f>
        <v>29996699.999999996</v>
      </c>
      <c r="G43" s="46">
        <f t="shared" si="2"/>
        <v>100</v>
      </c>
      <c r="H43" s="48">
        <f>H44+H45+H46+H47+H48+H49+H50+H51+H52+H53+H54</f>
        <v>28791499.65</v>
      </c>
      <c r="I43" s="48">
        <f t="shared" si="3"/>
        <v>95.9822235445899</v>
      </c>
    </row>
    <row r="44" spans="1:9" ht="15" customHeight="1">
      <c r="A44" s="18" t="s">
        <v>40</v>
      </c>
      <c r="B44" s="26">
        <v>4</v>
      </c>
      <c r="C44" s="26">
        <v>111</v>
      </c>
      <c r="D44" s="26">
        <v>211</v>
      </c>
      <c r="E44" s="41">
        <v>21520400</v>
      </c>
      <c r="F44" s="41">
        <v>21520400</v>
      </c>
      <c r="G44" s="42">
        <f t="shared" si="2"/>
        <v>100</v>
      </c>
      <c r="H44" s="41">
        <v>21520400</v>
      </c>
      <c r="I44" s="41">
        <f t="shared" si="3"/>
        <v>100</v>
      </c>
    </row>
    <row r="45" spans="1:9" ht="15" customHeight="1">
      <c r="A45" s="18" t="s">
        <v>8</v>
      </c>
      <c r="B45" s="26">
        <v>4</v>
      </c>
      <c r="C45" s="26">
        <v>112</v>
      </c>
      <c r="D45" s="26">
        <v>212</v>
      </c>
      <c r="E45" s="41">
        <v>65927.5</v>
      </c>
      <c r="F45" s="41">
        <v>65927.5</v>
      </c>
      <c r="G45" s="42">
        <f t="shared" si="2"/>
        <v>100</v>
      </c>
      <c r="H45" s="41">
        <v>65927.5</v>
      </c>
      <c r="I45" s="41">
        <f t="shared" si="3"/>
        <v>100</v>
      </c>
    </row>
    <row r="46" spans="1:9" ht="15" customHeight="1">
      <c r="A46" s="18" t="s">
        <v>9</v>
      </c>
      <c r="B46" s="26">
        <v>4</v>
      </c>
      <c r="C46" s="26">
        <v>119</v>
      </c>
      <c r="D46" s="26">
        <v>213</v>
      </c>
      <c r="E46" s="41">
        <v>6466535.22</v>
      </c>
      <c r="F46" s="41">
        <v>6466535.22</v>
      </c>
      <c r="G46" s="42">
        <f t="shared" si="2"/>
        <v>100</v>
      </c>
      <c r="H46" s="41">
        <v>6466535.22</v>
      </c>
      <c r="I46" s="41">
        <f t="shared" si="3"/>
        <v>100</v>
      </c>
    </row>
    <row r="47" spans="1:9" ht="15" customHeight="1">
      <c r="A47" s="18" t="s">
        <v>13</v>
      </c>
      <c r="B47" s="26">
        <v>4</v>
      </c>
      <c r="C47" s="26">
        <v>244</v>
      </c>
      <c r="D47" s="26">
        <v>221</v>
      </c>
      <c r="E47" s="41">
        <v>81453.5</v>
      </c>
      <c r="F47" s="41">
        <v>81453.5</v>
      </c>
      <c r="G47" s="42">
        <f t="shared" si="2"/>
        <v>100</v>
      </c>
      <c r="H47" s="41">
        <v>81453.5</v>
      </c>
      <c r="I47" s="41">
        <f t="shared" si="3"/>
        <v>100</v>
      </c>
    </row>
    <row r="48" spans="1:9" ht="15" customHeight="1">
      <c r="A48" s="18" t="s">
        <v>1</v>
      </c>
      <c r="B48" s="26">
        <v>4</v>
      </c>
      <c r="C48" s="26">
        <v>244</v>
      </c>
      <c r="D48" s="26">
        <v>222</v>
      </c>
      <c r="E48" s="41"/>
      <c r="F48" s="41"/>
      <c r="G48" s="42"/>
      <c r="H48" s="41"/>
      <c r="I48" s="41"/>
    </row>
    <row r="49" spans="1:9" ht="15" customHeight="1">
      <c r="A49" s="18" t="s">
        <v>16</v>
      </c>
      <c r="B49" s="26">
        <v>4</v>
      </c>
      <c r="C49" s="26">
        <v>244</v>
      </c>
      <c r="D49" s="26">
        <v>225</v>
      </c>
      <c r="E49" s="41">
        <v>9600</v>
      </c>
      <c r="F49" s="41">
        <v>9600</v>
      </c>
      <c r="G49" s="42">
        <f aca="true" t="shared" si="4" ref="G49:G55">F49/E49*100</f>
        <v>100</v>
      </c>
      <c r="H49" s="41">
        <v>9600</v>
      </c>
      <c r="I49" s="41">
        <f aca="true" t="shared" si="5" ref="I49:I55">H49/E49*100</f>
        <v>100</v>
      </c>
    </row>
    <row r="50" spans="1:9" ht="15" customHeight="1">
      <c r="A50" s="18" t="s">
        <v>18</v>
      </c>
      <c r="B50" s="26">
        <v>4</v>
      </c>
      <c r="C50" s="26">
        <v>244</v>
      </c>
      <c r="D50" s="26">
        <v>226</v>
      </c>
      <c r="E50" s="41">
        <v>495966.06</v>
      </c>
      <c r="F50" s="41">
        <v>495966.06</v>
      </c>
      <c r="G50" s="42">
        <f t="shared" si="4"/>
        <v>100</v>
      </c>
      <c r="H50" s="41">
        <v>495966.06</v>
      </c>
      <c r="I50" s="41">
        <f t="shared" si="5"/>
        <v>100</v>
      </c>
    </row>
    <row r="51" spans="1:9" ht="15" customHeight="1">
      <c r="A51" s="18" t="s">
        <v>2</v>
      </c>
      <c r="B51" s="26">
        <v>4</v>
      </c>
      <c r="C51" s="26">
        <v>244</v>
      </c>
      <c r="D51" s="26">
        <v>290</v>
      </c>
      <c r="E51" s="41">
        <v>38888.05</v>
      </c>
      <c r="F51" s="41">
        <v>38888.05</v>
      </c>
      <c r="G51" s="42">
        <f t="shared" si="4"/>
        <v>100</v>
      </c>
      <c r="H51" s="41">
        <v>38888.05</v>
      </c>
      <c r="I51" s="41">
        <f t="shared" si="5"/>
        <v>100</v>
      </c>
    </row>
    <row r="52" spans="1:9" ht="15" customHeight="1">
      <c r="A52" s="18" t="s">
        <v>7</v>
      </c>
      <c r="B52" s="26">
        <v>4</v>
      </c>
      <c r="C52" s="26">
        <v>244</v>
      </c>
      <c r="D52" s="26">
        <v>310</v>
      </c>
      <c r="E52" s="41">
        <v>301829.72</v>
      </c>
      <c r="F52" s="41">
        <v>301829.72</v>
      </c>
      <c r="G52" s="42">
        <f t="shared" si="4"/>
        <v>100</v>
      </c>
      <c r="H52" s="41"/>
      <c r="I52" s="41">
        <f t="shared" si="5"/>
        <v>0</v>
      </c>
    </row>
    <row r="53" spans="1:9" ht="15" customHeight="1">
      <c r="A53" s="18" t="s">
        <v>7</v>
      </c>
      <c r="B53" s="26">
        <v>4</v>
      </c>
      <c r="C53" s="26">
        <v>244</v>
      </c>
      <c r="D53" s="26" t="s">
        <v>41</v>
      </c>
      <c r="E53" s="41">
        <v>835744.97</v>
      </c>
      <c r="F53" s="41">
        <v>835744.97</v>
      </c>
      <c r="G53" s="42">
        <f t="shared" si="4"/>
        <v>100</v>
      </c>
      <c r="H53" s="41"/>
      <c r="I53" s="41">
        <f t="shared" si="5"/>
        <v>0</v>
      </c>
    </row>
    <row r="54" spans="1:9" ht="15" customHeight="1">
      <c r="A54" s="18" t="s">
        <v>19</v>
      </c>
      <c r="B54" s="26">
        <v>4</v>
      </c>
      <c r="C54" s="26">
        <v>244</v>
      </c>
      <c r="D54" s="26">
        <v>340</v>
      </c>
      <c r="E54" s="41">
        <v>180354.98</v>
      </c>
      <c r="F54" s="41">
        <v>180354.98</v>
      </c>
      <c r="G54" s="42">
        <f t="shared" si="4"/>
        <v>100</v>
      </c>
      <c r="H54" s="41">
        <v>112729.32</v>
      </c>
      <c r="I54" s="41">
        <f t="shared" si="5"/>
        <v>62.504134901071204</v>
      </c>
    </row>
    <row r="55" spans="1:9" ht="36.75" customHeight="1">
      <c r="A55" s="12" t="s">
        <v>44</v>
      </c>
      <c r="B55" s="24">
        <v>4</v>
      </c>
      <c r="C55" s="24"/>
      <c r="D55" s="17" t="s">
        <v>75</v>
      </c>
      <c r="E55" s="48">
        <f>E56+E57+E58+E59+E60+E61+E65+E66+E67+E71+E72</f>
        <v>4548919</v>
      </c>
      <c r="F55" s="48">
        <f>F56+F57+F58+F59+F60+F61+F65+F66+F67+F71+F72</f>
        <v>4116319</v>
      </c>
      <c r="G55" s="46">
        <f t="shared" si="4"/>
        <v>90.49004829499052</v>
      </c>
      <c r="H55" s="48">
        <f>H61+H65+H66+H67+H71+H72</f>
        <v>4478564.81</v>
      </c>
      <c r="I55" s="48">
        <f t="shared" si="5"/>
        <v>98.45338661778764</v>
      </c>
    </row>
    <row r="56" spans="1:9" ht="15" customHeight="1">
      <c r="A56" s="18" t="s">
        <v>40</v>
      </c>
      <c r="B56" s="26">
        <v>4</v>
      </c>
      <c r="C56" s="26"/>
      <c r="D56" s="26">
        <v>211</v>
      </c>
      <c r="E56" s="41"/>
      <c r="F56" s="41"/>
      <c r="G56" s="43"/>
      <c r="H56" s="41"/>
      <c r="I56" s="41"/>
    </row>
    <row r="57" spans="1:9" ht="15" customHeight="1">
      <c r="A57" s="18" t="s">
        <v>8</v>
      </c>
      <c r="B57" s="26">
        <v>4</v>
      </c>
      <c r="C57" s="26"/>
      <c r="D57" s="26">
        <v>212</v>
      </c>
      <c r="E57" s="41"/>
      <c r="F57" s="41"/>
      <c r="G57" s="43"/>
      <c r="H57" s="41"/>
      <c r="I57" s="41"/>
    </row>
    <row r="58" spans="1:9" ht="15" customHeight="1">
      <c r="A58" s="18" t="s">
        <v>9</v>
      </c>
      <c r="B58" s="26">
        <v>4</v>
      </c>
      <c r="C58" s="26"/>
      <c r="D58" s="26">
        <v>213</v>
      </c>
      <c r="E58" s="41"/>
      <c r="F58" s="41"/>
      <c r="G58" s="43"/>
      <c r="H58" s="41"/>
      <c r="I58" s="41"/>
    </row>
    <row r="59" spans="1:9" ht="15" customHeight="1">
      <c r="A59" s="18" t="s">
        <v>13</v>
      </c>
      <c r="B59" s="26">
        <v>4</v>
      </c>
      <c r="C59" s="26"/>
      <c r="D59" s="26">
        <v>221</v>
      </c>
      <c r="E59" s="41"/>
      <c r="F59" s="41"/>
      <c r="G59" s="43"/>
      <c r="H59" s="41"/>
      <c r="I59" s="41"/>
    </row>
    <row r="60" spans="1:9" ht="15" customHeight="1">
      <c r="A60" s="18" t="s">
        <v>1</v>
      </c>
      <c r="B60" s="26">
        <v>4</v>
      </c>
      <c r="C60" s="26"/>
      <c r="D60" s="26">
        <v>222</v>
      </c>
      <c r="E60" s="41"/>
      <c r="F60" s="41"/>
      <c r="G60" s="43"/>
      <c r="H60" s="41"/>
      <c r="I60" s="41"/>
    </row>
    <row r="61" spans="1:9" ht="15" customHeight="1">
      <c r="A61" s="12" t="s">
        <v>38</v>
      </c>
      <c r="B61" s="24">
        <v>4</v>
      </c>
      <c r="C61" s="24">
        <v>244</v>
      </c>
      <c r="D61" s="24">
        <v>223</v>
      </c>
      <c r="E61" s="60">
        <v>3796745.75</v>
      </c>
      <c r="F61" s="60">
        <v>3364145.75</v>
      </c>
      <c r="G61" s="47">
        <f aca="true" t="shared" si="6" ref="G61:G68">F61/E61*100</f>
        <v>88.60603188928307</v>
      </c>
      <c r="H61" s="60">
        <v>3792399.8</v>
      </c>
      <c r="I61" s="60">
        <f aca="true" t="shared" si="7" ref="I61:I67">H61/E61*100</f>
        <v>99.88553486890713</v>
      </c>
    </row>
    <row r="62" spans="1:9" ht="15" customHeight="1">
      <c r="A62" s="18" t="s">
        <v>14</v>
      </c>
      <c r="B62" s="26">
        <v>4</v>
      </c>
      <c r="C62" s="26">
        <v>244</v>
      </c>
      <c r="D62" s="26" t="s">
        <v>10</v>
      </c>
      <c r="E62" s="41">
        <v>730474.62</v>
      </c>
      <c r="F62" s="41">
        <v>649098.62</v>
      </c>
      <c r="G62" s="42">
        <f t="shared" si="6"/>
        <v>88.85984567129793</v>
      </c>
      <c r="H62" s="41">
        <v>730474.62</v>
      </c>
      <c r="I62" s="41">
        <f t="shared" si="7"/>
        <v>100</v>
      </c>
    </row>
    <row r="63" spans="1:9" ht="15" customHeight="1">
      <c r="A63" s="18" t="s">
        <v>17</v>
      </c>
      <c r="B63" s="26">
        <v>4</v>
      </c>
      <c r="C63" s="26">
        <v>244</v>
      </c>
      <c r="D63" s="26" t="s">
        <v>11</v>
      </c>
      <c r="E63" s="41">
        <v>2571251.41</v>
      </c>
      <c r="F63" s="41">
        <v>2220027.41</v>
      </c>
      <c r="G63" s="42">
        <f t="shared" si="6"/>
        <v>86.34034779197263</v>
      </c>
      <c r="H63" s="41">
        <v>2566905.46</v>
      </c>
      <c r="I63" s="41">
        <f t="shared" si="7"/>
        <v>99.83097918845671</v>
      </c>
    </row>
    <row r="64" spans="1:9" ht="15" customHeight="1">
      <c r="A64" s="18" t="s">
        <v>15</v>
      </c>
      <c r="B64" s="26">
        <v>4</v>
      </c>
      <c r="C64" s="26">
        <v>244</v>
      </c>
      <c r="D64" s="26" t="s">
        <v>12</v>
      </c>
      <c r="E64" s="41">
        <v>495019.72</v>
      </c>
      <c r="F64" s="41">
        <v>495019.72</v>
      </c>
      <c r="G64" s="42">
        <f t="shared" si="6"/>
        <v>100</v>
      </c>
      <c r="H64" s="41">
        <v>495019.72</v>
      </c>
      <c r="I64" s="41">
        <f t="shared" si="7"/>
        <v>100</v>
      </c>
    </row>
    <row r="65" spans="1:9" ht="15" customHeight="1">
      <c r="A65" s="18" t="s">
        <v>16</v>
      </c>
      <c r="B65" s="26">
        <v>4</v>
      </c>
      <c r="C65" s="26">
        <v>244</v>
      </c>
      <c r="D65" s="26">
        <v>225</v>
      </c>
      <c r="E65" s="41">
        <v>295910.49</v>
      </c>
      <c r="F65" s="41">
        <v>295910.49</v>
      </c>
      <c r="G65" s="42">
        <f t="shared" si="6"/>
        <v>100</v>
      </c>
      <c r="H65" s="41">
        <v>295910.49</v>
      </c>
      <c r="I65" s="41">
        <f t="shared" si="7"/>
        <v>100</v>
      </c>
    </row>
    <row r="66" spans="1:9" ht="15" customHeight="1">
      <c r="A66" s="18" t="s">
        <v>18</v>
      </c>
      <c r="B66" s="26">
        <v>4</v>
      </c>
      <c r="C66" s="26">
        <v>244</v>
      </c>
      <c r="D66" s="26">
        <v>226</v>
      </c>
      <c r="E66" s="41">
        <v>63534.03</v>
      </c>
      <c r="F66" s="41">
        <v>63534.03</v>
      </c>
      <c r="G66" s="42">
        <f t="shared" si="6"/>
        <v>100</v>
      </c>
      <c r="H66" s="41">
        <v>63057.63</v>
      </c>
      <c r="I66" s="41">
        <f t="shared" si="7"/>
        <v>99.25016561990479</v>
      </c>
    </row>
    <row r="67" spans="1:9" ht="15" customHeight="1">
      <c r="A67" s="12" t="s">
        <v>22</v>
      </c>
      <c r="B67" s="24">
        <v>4</v>
      </c>
      <c r="C67" s="24"/>
      <c r="D67" s="24">
        <v>290</v>
      </c>
      <c r="E67" s="60">
        <v>198655.6</v>
      </c>
      <c r="F67" s="60">
        <v>198655.6</v>
      </c>
      <c r="G67" s="47">
        <f t="shared" si="6"/>
        <v>100</v>
      </c>
      <c r="H67" s="60">
        <v>198655.6</v>
      </c>
      <c r="I67" s="60">
        <f t="shared" si="7"/>
        <v>100</v>
      </c>
    </row>
    <row r="68" spans="1:9" ht="15" customHeight="1">
      <c r="A68" s="18" t="s">
        <v>2</v>
      </c>
      <c r="B68" s="26">
        <v>4</v>
      </c>
      <c r="C68" s="26">
        <v>244</v>
      </c>
      <c r="D68" s="26">
        <v>290</v>
      </c>
      <c r="E68" s="41">
        <v>10000</v>
      </c>
      <c r="F68" s="41">
        <v>10000</v>
      </c>
      <c r="G68" s="42">
        <f t="shared" si="6"/>
        <v>100</v>
      </c>
      <c r="H68" s="41">
        <v>10000</v>
      </c>
      <c r="I68" s="42">
        <v>100</v>
      </c>
    </row>
    <row r="69" spans="1:9" ht="15" customHeight="1">
      <c r="A69" s="18" t="s">
        <v>39</v>
      </c>
      <c r="B69" s="26">
        <v>4</v>
      </c>
      <c r="C69" s="26">
        <v>851</v>
      </c>
      <c r="D69" s="26">
        <v>290</v>
      </c>
      <c r="E69" s="41">
        <v>165519</v>
      </c>
      <c r="F69" s="41">
        <v>165519</v>
      </c>
      <c r="G69" s="42">
        <f aca="true" t="shared" si="8" ref="G69:G76">F69/E69*100</f>
        <v>100</v>
      </c>
      <c r="H69" s="41">
        <v>165519</v>
      </c>
      <c r="I69" s="41">
        <f aca="true" t="shared" si="9" ref="I69:I76">H69/E69*100</f>
        <v>100</v>
      </c>
    </row>
    <row r="70" spans="1:9" ht="15" customHeight="1">
      <c r="A70" s="18" t="s">
        <v>88</v>
      </c>
      <c r="B70" s="26">
        <v>4</v>
      </c>
      <c r="C70" s="26">
        <v>853</v>
      </c>
      <c r="D70" s="26">
        <v>290</v>
      </c>
      <c r="E70" s="41">
        <v>23136.6</v>
      </c>
      <c r="F70" s="41">
        <v>23136.6</v>
      </c>
      <c r="G70" s="42">
        <f t="shared" si="8"/>
        <v>100</v>
      </c>
      <c r="H70" s="41">
        <v>23136.6</v>
      </c>
      <c r="I70" s="41">
        <f t="shared" si="9"/>
        <v>100</v>
      </c>
    </row>
    <row r="71" spans="1:9" ht="15" customHeight="1">
      <c r="A71" s="18" t="s">
        <v>7</v>
      </c>
      <c r="B71" s="26">
        <v>4</v>
      </c>
      <c r="C71" s="26">
        <v>244</v>
      </c>
      <c r="D71" s="26">
        <v>310</v>
      </c>
      <c r="E71" s="41">
        <v>41258</v>
      </c>
      <c r="F71" s="41">
        <v>41258</v>
      </c>
      <c r="G71" s="42">
        <f t="shared" si="8"/>
        <v>100</v>
      </c>
      <c r="H71" s="41"/>
      <c r="I71" s="41">
        <f t="shared" si="9"/>
        <v>0</v>
      </c>
    </row>
    <row r="72" spans="1:9" ht="16.5" customHeight="1">
      <c r="A72" s="12" t="s">
        <v>89</v>
      </c>
      <c r="B72" s="24">
        <v>4</v>
      </c>
      <c r="C72" s="24">
        <v>244</v>
      </c>
      <c r="D72" s="24">
        <v>340</v>
      </c>
      <c r="E72" s="60">
        <v>152815.13</v>
      </c>
      <c r="F72" s="60">
        <v>152815.13</v>
      </c>
      <c r="G72" s="47">
        <f t="shared" si="8"/>
        <v>100</v>
      </c>
      <c r="H72" s="60">
        <v>128541.29</v>
      </c>
      <c r="I72" s="60">
        <f t="shared" si="9"/>
        <v>84.1155519090289</v>
      </c>
    </row>
    <row r="73" spans="1:9" ht="15" customHeight="1">
      <c r="A73" s="18" t="s">
        <v>19</v>
      </c>
      <c r="B73" s="26">
        <v>4</v>
      </c>
      <c r="C73" s="26">
        <v>244</v>
      </c>
      <c r="D73" s="26" t="s">
        <v>21</v>
      </c>
      <c r="E73" s="41">
        <v>152815.13</v>
      </c>
      <c r="F73" s="41">
        <v>152815.13</v>
      </c>
      <c r="G73" s="42">
        <f t="shared" si="8"/>
        <v>100</v>
      </c>
      <c r="H73" s="41">
        <v>128541.29</v>
      </c>
      <c r="I73" s="41">
        <f t="shared" si="9"/>
        <v>84.1155519090289</v>
      </c>
    </row>
    <row r="74" spans="1:9" ht="37.5" customHeight="1">
      <c r="A74" s="30" t="s">
        <v>51</v>
      </c>
      <c r="B74" s="26">
        <v>4</v>
      </c>
      <c r="C74" s="26"/>
      <c r="D74" s="17" t="s">
        <v>76</v>
      </c>
      <c r="E74" s="48">
        <f>E75+E78</f>
        <v>55500</v>
      </c>
      <c r="F74" s="48">
        <f>F75+F78</f>
        <v>55500</v>
      </c>
      <c r="G74" s="46">
        <f t="shared" si="8"/>
        <v>100</v>
      </c>
      <c r="H74" s="48">
        <f>H75+H78</f>
        <v>55500</v>
      </c>
      <c r="I74" s="48">
        <f t="shared" si="9"/>
        <v>100</v>
      </c>
    </row>
    <row r="75" spans="1:9" ht="33.75" customHeight="1">
      <c r="A75" s="31" t="s">
        <v>54</v>
      </c>
      <c r="B75" s="26">
        <v>4</v>
      </c>
      <c r="C75" s="26">
        <v>244</v>
      </c>
      <c r="D75" s="19" t="s">
        <v>77</v>
      </c>
      <c r="E75" s="41">
        <v>1000</v>
      </c>
      <c r="F75" s="41">
        <v>1000</v>
      </c>
      <c r="G75" s="42">
        <f t="shared" si="8"/>
        <v>100</v>
      </c>
      <c r="H75" s="41">
        <v>1000</v>
      </c>
      <c r="I75" s="41">
        <f t="shared" si="9"/>
        <v>100</v>
      </c>
    </row>
    <row r="76" spans="1:9" ht="15" customHeight="1">
      <c r="A76" s="18" t="s">
        <v>18</v>
      </c>
      <c r="B76" s="26">
        <v>4</v>
      </c>
      <c r="C76" s="26">
        <v>244</v>
      </c>
      <c r="D76" s="26">
        <v>226</v>
      </c>
      <c r="E76" s="41">
        <v>1000</v>
      </c>
      <c r="F76" s="41">
        <v>1000</v>
      </c>
      <c r="G76" s="42">
        <f t="shared" si="8"/>
        <v>100</v>
      </c>
      <c r="H76" s="41">
        <v>1000</v>
      </c>
      <c r="I76" s="41">
        <f t="shared" si="9"/>
        <v>100</v>
      </c>
    </row>
    <row r="77" spans="1:9" ht="15" customHeight="1">
      <c r="A77" s="31"/>
      <c r="B77" s="26">
        <v>4</v>
      </c>
      <c r="C77" s="26"/>
      <c r="D77" s="26"/>
      <c r="E77" s="41"/>
      <c r="F77" s="41"/>
      <c r="G77" s="43"/>
      <c r="H77" s="41"/>
      <c r="I77" s="41"/>
    </row>
    <row r="78" spans="1:9" ht="24.75" customHeight="1">
      <c r="A78" s="31" t="s">
        <v>47</v>
      </c>
      <c r="B78" s="26">
        <v>4</v>
      </c>
      <c r="C78" s="26">
        <v>244</v>
      </c>
      <c r="D78" s="19" t="s">
        <v>78</v>
      </c>
      <c r="E78" s="60">
        <v>54500</v>
      </c>
      <c r="F78" s="60">
        <v>54500</v>
      </c>
      <c r="G78" s="47">
        <f aca="true" t="shared" si="10" ref="G78:G84">F78/E78*100</f>
        <v>100</v>
      </c>
      <c r="H78" s="60">
        <v>54500</v>
      </c>
      <c r="I78" s="60">
        <f aca="true" t="shared" si="11" ref="I78:I84">H78/E78*100</f>
        <v>100</v>
      </c>
    </row>
    <row r="79" spans="1:9" ht="20.25" customHeight="1">
      <c r="A79" s="18" t="s">
        <v>16</v>
      </c>
      <c r="B79" s="26">
        <v>4</v>
      </c>
      <c r="C79" s="26">
        <v>244</v>
      </c>
      <c r="D79" s="26">
        <v>225</v>
      </c>
      <c r="E79" s="41">
        <v>17774.46</v>
      </c>
      <c r="F79" s="41">
        <v>17774.46</v>
      </c>
      <c r="G79" s="42">
        <f t="shared" si="10"/>
        <v>100</v>
      </c>
      <c r="H79" s="41">
        <v>17774.46</v>
      </c>
      <c r="I79" s="41">
        <f t="shared" si="11"/>
        <v>100</v>
      </c>
    </row>
    <row r="80" spans="1:9" ht="19.5" customHeight="1">
      <c r="A80" s="18" t="s">
        <v>18</v>
      </c>
      <c r="B80" s="26">
        <v>4</v>
      </c>
      <c r="C80" s="26">
        <v>244</v>
      </c>
      <c r="D80" s="26">
        <v>226</v>
      </c>
      <c r="E80" s="41">
        <v>17290.54</v>
      </c>
      <c r="F80" s="41">
        <v>17290.54</v>
      </c>
      <c r="G80" s="42">
        <f t="shared" si="10"/>
        <v>100</v>
      </c>
      <c r="H80" s="41">
        <v>17290.54</v>
      </c>
      <c r="I80" s="41">
        <f t="shared" si="11"/>
        <v>100</v>
      </c>
    </row>
    <row r="81" spans="1:9" ht="20.25" customHeight="1">
      <c r="A81" s="18" t="s">
        <v>19</v>
      </c>
      <c r="B81" s="26">
        <v>4</v>
      </c>
      <c r="C81" s="26">
        <v>244</v>
      </c>
      <c r="D81" s="26">
        <v>340</v>
      </c>
      <c r="E81" s="41">
        <v>19435</v>
      </c>
      <c r="F81" s="41">
        <v>19435</v>
      </c>
      <c r="G81" s="42">
        <f t="shared" si="10"/>
        <v>100</v>
      </c>
      <c r="H81" s="41">
        <v>19435</v>
      </c>
      <c r="I81" s="41">
        <f t="shared" si="11"/>
        <v>100</v>
      </c>
    </row>
    <row r="82" spans="1:9" ht="47.25" customHeight="1">
      <c r="A82" s="27" t="s">
        <v>53</v>
      </c>
      <c r="B82" s="24">
        <v>4</v>
      </c>
      <c r="C82" s="24"/>
      <c r="D82" s="25" t="s">
        <v>72</v>
      </c>
      <c r="E82" s="48">
        <f>E83</f>
        <v>204000</v>
      </c>
      <c r="F82" s="48">
        <f>F83</f>
        <v>204000</v>
      </c>
      <c r="G82" s="46">
        <f t="shared" si="10"/>
        <v>100</v>
      </c>
      <c r="H82" s="48">
        <f>H83</f>
        <v>204000</v>
      </c>
      <c r="I82" s="48">
        <f t="shared" si="11"/>
        <v>100</v>
      </c>
    </row>
    <row r="83" spans="1:9" ht="15" customHeight="1">
      <c r="A83" s="18" t="s">
        <v>20</v>
      </c>
      <c r="B83" s="26">
        <v>4</v>
      </c>
      <c r="C83" s="26">
        <v>244</v>
      </c>
      <c r="D83" s="23" t="s">
        <v>37</v>
      </c>
      <c r="E83" s="41">
        <v>204000</v>
      </c>
      <c r="F83" s="41">
        <v>204000</v>
      </c>
      <c r="G83" s="42">
        <f t="shared" si="10"/>
        <v>100</v>
      </c>
      <c r="H83" s="41">
        <v>204000</v>
      </c>
      <c r="I83" s="41">
        <f t="shared" si="11"/>
        <v>100</v>
      </c>
    </row>
    <row r="84" spans="1:9" ht="39.75" customHeight="1">
      <c r="A84" s="57" t="s">
        <v>91</v>
      </c>
      <c r="B84" s="24">
        <v>5</v>
      </c>
      <c r="C84" s="24"/>
      <c r="D84" s="17" t="s">
        <v>96</v>
      </c>
      <c r="E84" s="55">
        <v>34872.77</v>
      </c>
      <c r="F84" s="55">
        <v>34872.77</v>
      </c>
      <c r="G84" s="56">
        <f t="shared" si="10"/>
        <v>100</v>
      </c>
      <c r="H84" s="55">
        <v>34872.77</v>
      </c>
      <c r="I84" s="55">
        <f t="shared" si="11"/>
        <v>100</v>
      </c>
    </row>
    <row r="85" spans="1:9" ht="15" customHeight="1">
      <c r="A85" s="59" t="s">
        <v>97</v>
      </c>
      <c r="B85" s="58">
        <v>5</v>
      </c>
      <c r="C85" s="65">
        <v>244</v>
      </c>
      <c r="D85" s="23" t="s">
        <v>45</v>
      </c>
      <c r="E85" s="41">
        <v>34872.77</v>
      </c>
      <c r="F85" s="41">
        <v>34872.77</v>
      </c>
      <c r="G85" s="41">
        <v>100</v>
      </c>
      <c r="H85" s="41">
        <v>34872.77</v>
      </c>
      <c r="I85" s="41">
        <v>100</v>
      </c>
    </row>
    <row r="86" spans="1:9" ht="15" customHeight="1">
      <c r="A86" s="18"/>
      <c r="B86" s="26"/>
      <c r="C86" s="26"/>
      <c r="D86" s="23"/>
      <c r="E86" s="41"/>
      <c r="F86" s="41"/>
      <c r="G86" s="41"/>
      <c r="H86" s="41"/>
      <c r="I86" s="41"/>
    </row>
    <row r="87" spans="1:9" ht="15" customHeight="1">
      <c r="A87" s="18"/>
      <c r="B87" s="26"/>
      <c r="C87" s="26"/>
      <c r="D87" s="23"/>
      <c r="E87" s="41"/>
      <c r="F87" s="41"/>
      <c r="G87" s="41"/>
      <c r="H87" s="41"/>
      <c r="I87" s="41"/>
    </row>
    <row r="88" spans="1:3" ht="15" customHeight="1">
      <c r="A88" s="1"/>
      <c r="B88" s="1"/>
      <c r="C88" s="1"/>
    </row>
    <row r="89" spans="1:8" ht="15.75">
      <c r="A89" s="8" t="s">
        <v>98</v>
      </c>
      <c r="B89" s="9"/>
      <c r="C89" s="9"/>
      <c r="D89" s="61"/>
      <c r="E89" s="6"/>
      <c r="F89" s="6"/>
      <c r="G89" s="6"/>
      <c r="H89" s="6"/>
    </row>
    <row r="90" spans="1:9" ht="15.75">
      <c r="A90" s="3" t="s">
        <v>56</v>
      </c>
      <c r="B90" s="2"/>
      <c r="C90" s="2"/>
      <c r="D90" s="5"/>
      <c r="E90" s="5"/>
      <c r="F90" s="5"/>
      <c r="G90" s="5"/>
      <c r="H90" s="5"/>
      <c r="I90" s="5"/>
    </row>
    <row r="92" spans="1:9" ht="15.75">
      <c r="A92" s="1"/>
      <c r="B92" s="3"/>
      <c r="C92" s="3"/>
      <c r="D92" s="3"/>
      <c r="E92" s="3"/>
      <c r="F92" s="3"/>
      <c r="G92" s="3"/>
      <c r="H92" s="3"/>
      <c r="I92" s="3"/>
    </row>
    <row r="93" ht="15.75">
      <c r="A93" s="10" t="s">
        <v>90</v>
      </c>
    </row>
    <row r="94" ht="15.75">
      <c r="A94" s="4" t="s">
        <v>55</v>
      </c>
    </row>
    <row r="95" spans="1:3" ht="15.75">
      <c r="A95" s="1"/>
      <c r="B95" s="1"/>
      <c r="C95" s="1"/>
    </row>
    <row r="96" ht="15.75">
      <c r="A96" s="11" t="s">
        <v>57</v>
      </c>
    </row>
    <row r="97" spans="1:9" ht="15.75">
      <c r="A97" s="4" t="s">
        <v>42</v>
      </c>
      <c r="B97" s="1"/>
      <c r="C97" s="1"/>
      <c r="D97" s="5"/>
      <c r="E97" s="5"/>
      <c r="F97" s="5"/>
      <c r="G97" s="5"/>
      <c r="H97" s="5"/>
      <c r="I97" s="5"/>
    </row>
    <row r="98" ht="15.75">
      <c r="A98" s="1"/>
    </row>
    <row r="99" spans="1:9" ht="15.75">
      <c r="A99" s="4"/>
      <c r="B99" s="4"/>
      <c r="C99" s="4"/>
      <c r="D99" s="4"/>
      <c r="E99" s="4"/>
      <c r="F99" s="4"/>
      <c r="G99" s="4"/>
      <c r="H99" s="4"/>
      <c r="I99" s="4"/>
    </row>
    <row r="101" spans="1:9" ht="15.75">
      <c r="A101" s="3"/>
      <c r="B101" s="3"/>
      <c r="C101" s="3"/>
      <c r="D101" s="3"/>
      <c r="E101" s="3"/>
      <c r="F101" s="3"/>
      <c r="G101" s="3"/>
      <c r="H101" s="3"/>
      <c r="I101" s="3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5" spans="1:3" ht="15.75">
      <c r="A105" s="1"/>
      <c r="B105" s="1"/>
      <c r="C105" s="1"/>
    </row>
    <row r="107" spans="1:3" ht="15.75">
      <c r="A107" s="1"/>
      <c r="B107" s="1"/>
      <c r="C107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2" spans="1:3" ht="15.75">
      <c r="A112" s="1"/>
      <c r="B112" s="1"/>
      <c r="C112" s="1"/>
    </row>
  </sheetData>
  <sheetProtection/>
  <mergeCells count="5">
    <mergeCell ref="A5:I5"/>
    <mergeCell ref="A6:A7"/>
    <mergeCell ref="D6:D7"/>
    <mergeCell ref="I6:I7"/>
    <mergeCell ref="E6:E7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2017-04-14T11:05:58Z</cp:lastPrinted>
  <dcterms:created xsi:type="dcterms:W3CDTF">1996-10-08T23:32:33Z</dcterms:created>
  <dcterms:modified xsi:type="dcterms:W3CDTF">2017-04-14T11:22:12Z</dcterms:modified>
  <cp:category/>
  <cp:version/>
  <cp:contentType/>
  <cp:contentStatus/>
</cp:coreProperties>
</file>